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74" documentId="120_S{2AC9BD13-BADA-5192-A53E-5A8FF88502F6}" xr6:coauthVersionLast="47" xr6:coauthVersionMax="47" xr10:uidLastSave="{581CA60B-BBF0-4C29-A06C-857B55DD80F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<sst xmlns="http://schemas.openxmlformats.org/spreadsheetml/2006/main" count="180281" uniqueCount="39123">
  <si>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</si>
  <si>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</si>
  <si>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</si>
  <si>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</si>
  <si>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</si>
  <si>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</si>
  <si>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</si>
  <si>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</si>
  <si>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</si>
  <si>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</si>
  <si>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</si>
  <si>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</si>
  <si>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</si>
  <si>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</si>
  <si>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</si>
  <si>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</si>
  <si>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</si>
  <si>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</si>
  <si>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</si>
  <si>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</si>
  <si>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</si>
  <si>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</si>
  <si>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</si>
  <si>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</si>
  <si>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</si>
  <si>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</si>
  <si>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</si>
  <si>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</si>
  <si>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</si>
  <si>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</si>
  <si>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</si>
  <si>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</si>
  <si>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</si>
  <si>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</si>
  <si>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</si>
  <si>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</si>
  <si>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</si>
  <si>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</si>
  <si>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</si>
  <si>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</si>
  <si>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</si>
  <si>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</si>
  <si>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</si>
  <si>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</si>
  <si>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</si>
  <si>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</si>
  <si>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</si>
  <si>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</si>
  <si>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</si>
  <si>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</si>
  <si>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</si>
  <si>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</si>
  <si>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</si>
  <si>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</si>
  <si>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</si>
  <si>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</si>
  <si>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</si>
  <si>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</si>
  <si>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</si>
  <si>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</si>
  <si>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</si>
  <si>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</si>
  <si>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</si>
  <si>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</si>
  <si>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</si>
  <si>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</si>
  <si>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</si>
  <si>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</si>
  <si>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</si>
  <si>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</si>
  <si>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</si>
  <si>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</si>
  <si>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</si>
  <si>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</si>
  <si>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</si>
  <si>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</si>
  <si>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</si>
  <si>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</si>
  <si>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</si>
  <si>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</si>
  <si>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</si>
  <si>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</si>
  <si>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</si>
  <si>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</si>
  <si>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</si>
  <si>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</si>
  <si>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</si>
  <si>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</si>
  <si>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</si>
  <si>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</si>
  <si>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</si>
  <si>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</si>
  <si>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</si>
  <si>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</si>
  <si>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</si>
  <si>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</si>
  <si>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</si>
  <si>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</si>
  <si>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</si>
  <si>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</si>
  <si>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</si>
  <si>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</si>
  <si>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</si>
  <si>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</si>
  <si>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</si>
  <si>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</si>
  <si>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</si>
  <si>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</si>
  <si>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</si>
  <si>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</si>
  <si>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</si>
  <si>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</si>
  <si>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</si>
  <si>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</si>
  <si>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</si>
  <si>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</si>
  <si>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</si>
  <si>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</si>
  <si>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</si>
  <si>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</si>
  <si>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</si>
  <si>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</si>
  <si>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</si>
  <si>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</si>
  <si>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</si>
  <si>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</si>
  <si>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</si>
  <si>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</si>
  <si>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</si>
  <si>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</si>
  <si>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</si>
  <si>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</si>
  <si>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</si>
  <si>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</si>
  <si>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</si>
  <si>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</si>
  <si>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</si>
  <si>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</si>
  <si>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</si>
  <si>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</si>
  <si>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</si>
  <si>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</si>
  <si>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</si>
  <si>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</si>
  <si>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</si>
  <si>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</si>
  <si>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</si>
  <si>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</si>
  <si>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</si>
  <si>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</si>
  <si>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</si>
  <si>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</si>
  <si>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</si>
  <si>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</si>
  <si>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</si>
  <si>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</si>
  <si>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</si>
  <si>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</si>
  <si>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</si>
  <si>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</si>
  <si>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</si>
  <si>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</si>
  <si>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</si>
  <si>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</si>
  <si>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</si>
  <si>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</si>
  <si>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</si>
  <si>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</si>
  <si>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</si>
  <si>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</si>
  <si>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</si>
  <si>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</si>
  <si>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</si>
  <si>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</si>
  <si>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</si>
  <si>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</si>
  <si>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</si>
  <si>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</si>
  <si>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</si>
  <si>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</si>
  <si>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</si>
  <si>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</si>
  <si>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</si>
  <si>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</si>
  <si>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</si>
  <si>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</si>
  <si>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</si>
  <si>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</si>
  <si>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</si>
  <si>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</si>
  <si>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</si>
  <si>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</si>
  <si>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</si>
  <si>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</si>
  <si>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</si>
  <si>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</si>
  <si>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</si>
  <si>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</si>
  <si>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</si>
  <si>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</si>
  <si>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</si>
  <si>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</si>
  <si>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</si>
  <si>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</si>
  <si>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</si>
  <si>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</si>
  <si>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</si>
  <si>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</si>
  <si>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</si>
  <si>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</si>
  <si>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</si>
  <si>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</si>
  <si>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</si>
  <si>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</si>
  <si>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</si>
  <si>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</si>
  <si>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</si>
  <si>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</si>
  <si>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</si>
  <si>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</si>
  <si>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</si>
  <si>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</si>
  <si>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</si>
  <si>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</si>
  <si>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</si>
  <si>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</si>
  <si>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</si>
  <si>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</si>
  <si>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</si>
  <si>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</si>
  <si>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</si>
  <si>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</si>
  <si>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</si>
  <si>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</si>
  <si>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</si>
  <si>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</si>
  <si>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</si>
  <si>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</si>
  <si>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</si>
  <si>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</si>
  <si>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</si>
  <si>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</si>
  <si>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</si>
  <si>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</si>
  <si>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</si>
  <si>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</si>
  <si>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</si>
  <si>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</si>
  <si>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</si>
  <si>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</si>
  <si>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</si>
  <si>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</si>
  <si>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</si>
  <si>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</si>
  <si>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</si>
  <si>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</si>
  <si>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</si>
  <si>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</si>
  <si>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</si>
  <si>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</si>
  <si>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</si>
  <si>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</si>
  <si>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</si>
  <si>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</si>
  <si>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</si>
  <si>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</si>
  <si>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</si>
  <si>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</si>
  <si>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</si>
  <si>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</si>
  <si>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</si>
  <si>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</si>
  <si>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</si>
  <si>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</si>
  <si>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</si>
  <si>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</si>
  <si>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</si>
  <si>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</si>
  <si>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</si>
  <si>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</si>
  <si>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</si>
  <si>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</si>
  <si>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</si>
  <si>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</si>
  <si>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</si>
  <si>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</si>
  <si>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</si>
  <si>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</si>
  <si>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</si>
  <si>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</si>
  <si>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</si>
  <si>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</si>
  <si>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</si>
  <si>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</si>
  <si>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</si>
  <si>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</si>
  <si>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</si>
  <si>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</si>
  <si>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</si>
  <si>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</si>
  <si>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</si>
  <si>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</si>
  <si>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</si>
  <si>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</si>
  <si>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</si>
  <si>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</si>
  <si>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</si>
  <si>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</si>
  <si>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</si>
  <si>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</si>
  <si>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</si>
  <si>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</si>
  <si>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</si>
  <si>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</si>
  <si>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</si>
  <si>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</si>
  <si>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</si>
  <si>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</si>
  <si>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</si>
  <si>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</si>
  <si>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</si>
  <si>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</si>
  <si>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</si>
  <si>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</si>
  <si>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</si>
  <si>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</si>
  <si>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</si>
  <si>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</si>
  <si>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</si>
  <si>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</si>
  <si>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</si>
  <si>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</si>
  <si>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</si>
  <si>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</si>
  <si>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</si>
  <si>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</si>
  <si>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</si>
  <si>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</si>
  <si>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</si>
  <si>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</si>
  <si>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</si>
  <si>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</si>
  <si>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</si>
  <si>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</si>
  <si>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</si>
  <si>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</si>
  <si>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</si>
  <si>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</si>
  <si>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</si>
  <si>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</si>
  <si>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</si>
  <si>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</si>
  <si>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</si>
  <si>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</si>
  <si>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</si>
  <si>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</si>
  <si>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</si>
  <si>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</si>
  <si>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</si>
  <si>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</si>
  <si>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</si>
  <si>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</si>
  <si>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</si>
  <si>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</si>
  <si>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</si>
  <si>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</si>
  <si>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</si>
  <si>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</si>
  <si>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</si>
  <si>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</si>
  <si>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</si>
  <si>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</si>
  <si>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</si>
  <si>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</si>
  <si>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</si>
  <si>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</si>
  <si>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</si>
  <si>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</si>
  <si>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</si>
  <si>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</si>
  <si>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</si>
  <si>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</si>
  <si>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</si>
  <si>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</si>
  <si>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</si>
  <si>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</si>
  <si>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</si>
  <si>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</si>
  <si>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</si>
  <si>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</si>
  <si>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</si>
  <si>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</si>
  <si>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</si>
  <si>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</si>
  <si>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</si>
  <si>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</si>
  <si>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</si>
  <si>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</si>
  <si>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</si>
  <si>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</si>
  <si>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</si>
  <si>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</si>
  <si>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</si>
  <si>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</si>
  <si>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</si>
  <si>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</si>
  <si>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</si>
  <si>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</si>
  <si>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</si>
  <si>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</si>
  <si>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</si>
  <si>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</si>
  <si>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</si>
  <si>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</si>
  <si>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</si>
  <si>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</si>
  <si>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</si>
  <si>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</si>
  <si>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</si>
  <si>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</si>
  <si>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</si>
  <si>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</si>
  <si>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</si>
  <si>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</si>
  <si>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</si>
  <si>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</si>
  <si>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</si>
  <si>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</si>
  <si>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</si>
  <si>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</si>
  <si>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</si>
  <si>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</si>
  <si>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</si>
  <si>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</si>
  <si>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</si>
  <si>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</si>
  <si>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</si>
  <si>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</si>
  <si>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</si>
  <si>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</si>
  <si>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</si>
  <si>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</si>
  <si>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</si>
  <si>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</si>
  <si>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</si>
  <si>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</si>
  <si>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</si>
  <si>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</si>
  <si>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</si>
  <si>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</si>
  <si>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</si>
  <si>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</si>
  <si>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</si>
  <si>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</si>
  <si>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</si>
  <si>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</si>
  <si>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</si>
  <si>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</si>
  <si>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</si>
  <si>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</si>
  <si>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</si>
  <si>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</si>
  <si>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</si>
  <si>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</si>
  <si>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</si>
  <si>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</si>
  <si>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</si>
  <si>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</si>
  <si>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</si>
  <si>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</si>
  <si>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</si>
  <si>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</si>
  <si>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</si>
  <si>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</si>
  <si>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</si>
  <si>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</si>
  <si>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</si>
  <si>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</si>
  <si>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</si>
  <si>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</si>
  <si>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</si>
  <si>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</si>
  <si>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</si>
  <si>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</si>
  <si>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</si>
  <si>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</si>
  <si>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</si>
  <si>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</si>
  <si>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</si>
  <si>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</si>
  <si>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</si>
  <si>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</si>
  <si>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</si>
  <si>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</si>
  <si>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</si>
  <si>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</si>
  <si>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</si>
  <si>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</si>
  <si>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</si>
  <si>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</si>
  <si>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</si>
  <si>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</si>
  <si>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</si>
  <si>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</si>
  <si>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</si>
  <si>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</si>
  <si>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</si>
  <si>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</si>
  <si>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</si>
  <si>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</si>
  <si>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</si>
  <si>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</si>
  <si>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</si>
  <si>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</si>
  <si>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</si>
  <si>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</si>
  <si>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</si>
  <si>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</si>
  <si>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</si>
  <si>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</si>
  <si>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</si>
  <si>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</si>
  <si>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</si>
  <si>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</si>
  <si>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</si>
  <si>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</si>
  <si>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</si>
  <si>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</si>
  <si>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</si>
  <si>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</si>
  <si>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</si>
  <si>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</si>
  <si>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</si>
  <si>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</si>
  <si>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</si>
  <si>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</si>
  <si>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</si>
  <si>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</si>
  <si>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</si>
  <si>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</si>
  <si>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</si>
  <si>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</si>
  <si>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</si>
  <si>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</si>
  <si>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</si>
  <si>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</si>
  <si>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</si>
  <si>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</si>
  <si>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</si>
  <si>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</si>
  <si>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</si>
  <si>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</si>
  <si>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</si>
  <si>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</si>
  <si>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</si>
  <si>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</si>
  <si>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</si>
  <si>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</si>
  <si>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</si>
  <si>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</si>
  <si>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</si>
  <si>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</si>
  <si>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</si>
  <si>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</si>
  <si>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</si>
  <si>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</si>
  <si>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</si>
  <si>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</si>
  <si>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</si>
  <si>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</si>
  <si>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</si>
  <si>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</si>
  <si>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</si>
  <si>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</si>
  <si>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</si>
  <si>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</si>
  <si>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</si>
  <si>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</si>
  <si>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</si>
  <si>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</si>
  <si>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</si>
  <si>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</si>
  <si>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</si>
  <si>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</si>
  <si>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</si>
  <si>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</si>
  <si>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</si>
  <si>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</si>
  <si>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</si>
  <si>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</si>
  <si>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</si>
  <si>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</si>
  <si>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</si>
  <si>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</si>
  <si>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</si>
  <si>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</si>
  <si>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</si>
  <si>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</si>
  <si>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</si>
  <si>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</si>
  <si>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</si>
  <si>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</si>
  <si>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</si>
  <si>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</si>
  <si>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</si>
  <si>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</si>
  <si>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</si>
  <si>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</si>
  <si>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</si>
  <si>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</si>
  <si>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</si>
  <si>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</si>
  <si>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</si>
  <si>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</si>
  <si>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</si>
  <si>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</si>
  <si>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</si>
  <si>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</si>
  <si>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</si>
  <si>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</si>
  <si>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</si>
  <si>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</si>
  <si>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</si>
  <si>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</si>
  <si>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</si>
  <si>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</si>
  <si>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</si>
  <si>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</si>
  <si>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</si>
  <si>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</si>
  <si>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</si>
  <si>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</si>
  <si>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</si>
  <si>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</si>
  <si>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</si>
  <si>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</si>
  <si>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</si>
  <si>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</si>
  <si>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</si>
  <si>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</si>
  <si>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</si>
  <si>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</si>
  <si>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</si>
  <si>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</si>
  <si>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</si>
  <si>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</si>
  <si>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</si>
  <si>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</si>
  <si>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</si>
  <si>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</si>
  <si>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</si>
  <si>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</si>
  <si>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</si>
  <si>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</si>
  <si>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</si>
  <si>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</si>
  <si>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</si>
  <si>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</si>
  <si>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</si>
  <si>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</si>
  <si>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</si>
  <si>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</si>
  <si>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</si>
  <si>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</si>
  <si>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</si>
  <si>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</si>
  <si>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</si>
  <si>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</si>
  <si>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</si>
  <si>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</si>
  <si>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</si>
  <si>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</si>
  <si>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</si>
  <si>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</si>
  <si>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</si>
  <si>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</si>
  <si>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</si>
  <si>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</si>
  <si>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</si>
  <si>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</si>
  <si>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</si>
  <si>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</si>
  <si>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</si>
  <si>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</si>
  <si>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</si>
  <si>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</si>
  <si>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</si>
  <si>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</si>
  <si>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</si>
  <si>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</si>
  <si>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</si>
  <si>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</si>
  <si>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</si>
  <si>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</si>
  <si>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</si>
  <si>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</si>
  <si>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</si>
  <si>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</si>
  <si>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</si>
  <si>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</si>
  <si>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</si>
  <si>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</si>
  <si>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</si>
  <si>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</si>
  <si>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</si>
  <si>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</si>
  <si>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</si>
  <si>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</si>
  <si>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</si>
  <si>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</si>
  <si>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</si>
  <si>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</si>
  <si>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</si>
  <si>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</si>
  <si>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</si>
  <si>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</si>
  <si>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</si>
  <si>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</si>
  <si>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</si>
  <si>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</si>
  <si>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</si>
  <si>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</si>
  <si>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</si>
  <si>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</si>
  <si>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</si>
  <si>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</si>
  <si>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</si>
  <si>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</si>
  <si>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</si>
  <si>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</si>
  <si>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</si>
  <si>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</si>
  <si>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</si>
  <si>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</si>
  <si>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</si>
  <si>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</si>
  <si>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</si>
  <si>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</si>
  <si>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</si>
  <si>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</si>
  <si>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</si>
  <si>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</si>
  <si>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</si>
  <si>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</si>
  <si>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</si>
  <si>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</si>
  <si>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</si>
  <si>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</si>
  <si>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</si>
  <si>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</si>
  <si>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</si>
  <si>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</si>
  <si>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</si>
  <si>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</si>
  <si>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</si>
  <si>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</si>
  <si>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</si>
  <si>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</si>
  <si>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</si>
  <si>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</si>
  <si>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</si>
  <si>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</si>
  <si>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</si>
  <si>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</si>
  <si>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</si>
  <si>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</si>
  <si>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</si>
  <si>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</si>
  <si>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</si>
  <si>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</si>
  <si>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</si>
  <si>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</si>
  <si>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</si>
  <si>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</si>
  <si>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</si>
  <si>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</si>
  <si>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</si>
  <si>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</si>
  <si>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</si>
  <si>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</si>
  <si>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</si>
  <si>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</si>
  <si>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</si>
  <si>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</si>
  <si>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</si>
  <si>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</si>
  <si>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</si>
  <si>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</si>
  <si>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</si>
  <si>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</si>
  <si>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</si>
  <si>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</si>
  <si>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</si>
  <si>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</si>
  <si>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</si>
  <si>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</si>
  <si>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</si>
  <si>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</si>
  <si>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</si>
  <si>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</si>
  <si>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</si>
  <si>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</si>
  <si>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</si>
  <si>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</si>
  <si>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</si>
  <si>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</si>
  <si>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</si>
  <si>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</si>
  <si>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</si>
  <si>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</si>
  <si>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</si>
  <si>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</si>
  <si>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</si>
  <si>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</si>
  <si>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</si>
  <si>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</si>
  <si>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</si>
  <si>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</si>
  <si>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</si>
  <si>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</si>
  <si>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</si>
  <si>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</si>
  <si>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</si>
  <si>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</si>
  <si>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</si>
  <si>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</si>
  <si>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</si>
  <si>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</si>
  <si>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</si>
  <si>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</si>
  <si>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</si>
  <si>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</si>
  <si>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</si>
  <si>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</si>
  <si>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</si>
  <si>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</si>
  <si>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</si>
  <si>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</si>
  <si>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</si>
  <si>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</si>
  <si>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</si>
  <si>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</si>
  <si>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</si>
  <si>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</si>
  <si>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</si>
  <si>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</si>
  <si>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</si>
  <si>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</si>
  <si>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</si>
  <si>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</si>
  <si>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</si>
  <si>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</si>
  <si>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</si>
  <si>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</si>
  <si>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</si>
  <si>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</si>
  <si>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</si>
  <si>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</si>
  <si>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</si>
  <si>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</si>
  <si>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</si>
  <si>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</si>
  <si>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</si>
  <si>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</si>
  <si>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</si>
  <si>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</si>
  <si>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</si>
  <si>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</si>
  <si>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</si>
  <si>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</si>
  <si>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</si>
  <si>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</si>
  <si>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</si>
  <si>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</si>
  <si>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</si>
  <si>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</si>
  <si>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</si>
  <si>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</si>
  <si>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</si>
  <si>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</si>
  <si>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</si>
  <si>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</si>
  <si>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</si>
  <si>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</si>
  <si>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</si>
  <si>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</si>
  <si>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</si>
  <si>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</si>
  <si>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</si>
  <si>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</si>
  <si>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</si>
  <si>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</si>
  <si>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</si>
  <si>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</si>
  <si>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</si>
  <si>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</si>
  <si>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</si>
  <si>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</si>
  <si>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</si>
  <si>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</si>
  <si>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</si>
  <si>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</si>
  <si>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</si>
  <si>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</si>
  <si>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</si>
  <si>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</si>
  <si>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</si>
  <si>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</si>
  <si>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</si>
  <si>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</si>
  <si>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</si>
  <si>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</si>
  <si>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</si>
  <si>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</si>
  <si>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</si>
  <si>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</si>
  <si>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</si>
  <si>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</si>
  <si>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</si>
  <si>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</si>
  <si>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</si>
  <si>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</si>
  <si>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</si>
  <si>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</si>
  <si>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</si>
  <si>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</si>
  <si>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</si>
  <si>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</si>
  <si>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</si>
  <si>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</si>
  <si>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</si>
  <si>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</si>
  <si>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</si>
  <si>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</si>
  <si>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</si>
  <si>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</si>
  <si>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</si>
  <si>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</si>
  <si>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</si>
  <si>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</si>
  <si>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</si>
  <si>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</si>
  <si>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</si>
  <si>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</si>
  <si>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</si>
  <si>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</si>
  <si>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</si>
  <si>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</si>
  <si>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</si>
  <si>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</si>
  <si>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</si>
  <si>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</si>
  <si>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</si>
  <si>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</si>
  <si>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</si>
  <si>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</si>
  <si>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</si>
  <si>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</si>
  <si>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</si>
  <si>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</si>
  <si>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</si>
  <si>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</si>
  <si>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</si>
  <si>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</si>
  <si>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</si>
  <si>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</si>
  <si>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</si>
  <si>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</si>
  <si>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</si>
  <si>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</si>
  <si>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</si>
  <si>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</si>
  <si>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</si>
  <si>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</si>
  <si>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</si>
  <si>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</si>
  <si>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</si>
  <si>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</si>
  <si>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</si>
  <si>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</si>
  <si>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</si>
  <si>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</si>
  <si>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</si>
  <si>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</si>
  <si>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</si>
  <si>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</si>
  <si>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</si>
  <si>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</si>
  <si>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</si>
  <si>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</si>
  <si>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</si>
  <si>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</si>
  <si>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</si>
  <si>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</si>
  <si>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</si>
  <si>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</si>
  <si>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</si>
  <si>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</si>
  <si>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</si>
  <si>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</si>
  <si>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</si>
  <si>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</si>
  <si>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</si>
  <si>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</si>
  <si>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</si>
  <si>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</si>
  <si>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</si>
  <si>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</si>
  <si>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</si>
  <si>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</si>
  <si>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</si>
  <si>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</si>
  <si>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</si>
  <si>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</si>
  <si>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</si>
  <si>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</si>
  <si>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</si>
  <si>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</si>
  <si>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</si>
  <si>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</si>
  <si>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</si>
  <si>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</si>
  <si>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</si>
  <si>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</si>
  <si>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</si>
  <si>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</si>
  <si>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</si>
  <si>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</si>
  <si>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</si>
  <si>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</si>
  <si>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</si>
  <si>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</si>
  <si>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</si>
  <si>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</si>
  <si>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</si>
  <si>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</si>
  <si>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</si>
  <si>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</si>
  <si>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</si>
  <si>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</si>
  <si>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</si>
  <si>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</si>
  <si>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</si>
  <si>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</si>
  <si>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</si>
  <si>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</si>
  <si>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</si>
  <si>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</si>
  <si>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</si>
  <si>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</si>
  <si>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</si>
  <si>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</si>
  <si>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</si>
  <si>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</si>
  <si>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</si>
  <si>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</si>
  <si>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</si>
  <si>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</si>
  <si>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</si>
  <si>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</si>
  <si>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</si>
  <si>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</si>
  <si>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</si>
  <si>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</si>
  <si>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</si>
  <si>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</si>
  <si>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</si>
  <si>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</si>
  <si>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</si>
  <si>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</si>
  <si>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</si>
  <si>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</si>
  <si>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</si>
  <si>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</si>
  <si>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</si>
  <si>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</si>
  <si>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</si>
  <si>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</si>
  <si>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</si>
  <si>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</si>
  <si>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</si>
  <si>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</si>
  <si>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</si>
  <si>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</si>
  <si>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</si>
  <si>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</si>
  <si>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</si>
  <si>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</si>
  <si>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</si>
  <si>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</si>
  <si>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</si>
  <si>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</si>
  <si>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</si>
  <si>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</si>
  <si>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</si>
  <si>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</si>
  <si>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</si>
  <si>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</si>
  <si>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</si>
  <si>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</si>
  <si>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</si>
  <si>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</si>
  <si>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</si>
  <si>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</si>
  <si>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</si>
  <si>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</si>
  <si>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</si>
  <si>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</si>
  <si>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</si>
  <si>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</si>
  <si>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</si>
  <si>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</si>
  <si>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</si>
  <si>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</si>
  <si>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</si>
  <si>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</si>
  <si>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</si>
  <si>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</si>
  <si>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</si>
  <si>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</si>
  <si>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</si>
  <si>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</si>
  <si>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</si>
  <si>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</si>
  <si>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</si>
  <si>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</si>
  <si>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</si>
  <si>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</si>
  <si>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</si>
  <si>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</si>
  <si>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</si>
  <si>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</si>
  <si>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</si>
  <si>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</si>
  <si>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</si>
  <si>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</si>
  <si>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</si>
  <si>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</si>
  <si>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</si>
  <si>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</si>
  <si>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</si>
  <si>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</si>
  <si>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</si>
  <si>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</si>
  <si>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</si>
  <si>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</si>
  <si>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</si>
  <si>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</si>
  <si>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</si>
  <si>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</si>
  <si>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</si>
  <si>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</si>
  <si>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</si>
  <si>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</si>
  <si>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</si>
  <si>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</si>
  <si>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</si>
  <si>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</si>
  <si>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</si>
  <si>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</si>
  <si>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</si>
  <si>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</si>
  <si>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</si>
  <si>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</si>
  <si>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</si>
  <si>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</si>
  <si>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</si>
  <si>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</si>
  <si>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</si>
  <si>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</si>
  <si>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</si>
  <si>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</si>
  <si>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</si>
  <si>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</si>
  <si>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</si>
  <si>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</si>
  <si>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</si>
  <si>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</si>
  <si>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</si>
  <si>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</si>
  <si>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</si>
  <si>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</si>
  <si>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</si>
  <si>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</si>
  <si>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</si>
  <si>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</si>
  <si>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</si>
  <si>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</si>
  <si>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</si>
  <si>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</si>
  <si>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</si>
  <si>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</si>
  <si>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</si>
  <si>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</si>
  <si>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</si>
  <si>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</si>
  <si>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</si>
  <si>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</si>
  <si>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</si>
  <si>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</si>
  <si>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</si>
  <si>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</si>
  <si>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</si>
  <si>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</si>
  <si>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</si>
  <si>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</si>
  <si>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</si>
  <si>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</si>
  <si>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</si>
  <si>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</si>
  <si>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</si>
  <si>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</si>
  <si>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</si>
  <si>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</si>
  <si>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</si>
  <si>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</si>
  <si>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</si>
  <si>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</si>
  <si>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</si>
  <si>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</si>
  <si>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</si>
  <si>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</si>
  <si>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</si>
  <si>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</si>
  <si>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</si>
  <si>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</si>
  <si>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</si>
  <si>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</si>
  <si>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</si>
  <si>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</si>
  <si>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</si>
  <si>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</si>
  <si>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</si>
  <si>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</si>
  <si>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</si>
  <si>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</si>
  <si>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</si>
  <si>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</si>
  <si>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</si>
  <si>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</si>
  <si>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</si>
  <si>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</si>
  <si>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</si>
  <si>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</si>
  <si>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</si>
  <si>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</si>
  <si>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</si>
  <si>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</si>
  <si>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</si>
  <si>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</si>
  <si>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</si>
  <si>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</si>
  <si>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</si>
  <si>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</si>
  <si>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</si>
  <si>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</si>
  <si>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</si>
  <si>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</si>
  <si>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</si>
  <si>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</si>
  <si>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</si>
  <si>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</si>
  <si>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</si>
  <si>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</si>
  <si>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</si>
  <si>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</si>
  <si>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</si>
  <si>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</si>
  <si>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</si>
  <si>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</si>
  <si>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</si>
  <si>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</si>
  <si>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</si>
  <si>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</si>
  <si>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</si>
  <si>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</si>
  <si>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</si>
  <si>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</si>
  <si>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</si>
  <si>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</si>
  <si>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</si>
  <si>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</si>
  <si>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</si>
  <si>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</si>
  <si>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</si>
  <si>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</si>
  <si>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</si>
  <si>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</si>
  <si>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</si>
  <si>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</si>
  <si>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</si>
  <si>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</si>
  <si>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</si>
  <si>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</si>
  <si>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</si>
  <si>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</si>
  <si>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</si>
  <si>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</si>
  <si>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</si>
  <si>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</si>
  <si>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</si>
  <si>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</si>
  <si>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</si>
  <si>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</si>
  <si>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</si>
  <si>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</si>
  <si>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</si>
  <si>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</si>
  <si>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</si>
  <si>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</si>
  <si>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</si>
  <si>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</si>
  <si>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</si>
  <si>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</si>
  <si>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</si>
  <si>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</si>
  <si>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</si>
  <si>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</si>
  <si>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</si>
  <si>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</si>
  <si>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</si>
  <si>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</si>
  <si>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</si>
  <si>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</si>
  <si>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</si>
  <si>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</si>
  <si>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</si>
  <si>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</si>
  <si>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</si>
  <si>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</si>
  <si>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</si>
  <si>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</si>
  <si>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</si>
  <si>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</si>
  <si>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</si>
  <si>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</si>
  <si>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</si>
  <si>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</si>
  <si>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</si>
  <si>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</si>
  <si>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</si>
  <si>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</si>
  <si>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</si>
  <si>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</si>
  <si>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</si>
  <si>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</si>
  <si>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</si>
  <si>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</si>
  <si>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</si>
  <si>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</si>
  <si>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</si>
  <si>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</si>
  <si>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</si>
  <si>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</si>
  <si>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</si>
  <si>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</si>
  <si>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</si>
  <si>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</si>
  <si>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</si>
  <si>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</si>
  <si>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</si>
  <si>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</si>
  <si>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</si>
  <si>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</si>
  <si>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</si>
  <si>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</si>
  <si>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</si>
  <si>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</si>
  <si>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</si>
  <si>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</si>
  <si>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</si>
  <si>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</si>
  <si>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</si>
  <si>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</si>
  <si>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</si>
  <si>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</si>
  <si>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</si>
  <si>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</si>
  <si>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</si>
  <si>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</si>
  <si>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</si>
  <si>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</si>
  <si>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</si>
  <si>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</si>
  <si>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</si>
  <si>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</si>
  <si>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</si>
  <si>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</si>
  <si>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</si>
  <si>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</si>
  <si>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</si>
  <si>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</si>
  <si>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</si>
  <si>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</si>
  <si>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</si>
  <si>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</si>
  <si>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</si>
  <si>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</si>
  <si>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</si>
  <si>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</si>
  <si>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</si>
  <si>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</si>
  <si>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</si>
  <si>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</si>
  <si>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</si>
  <si>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</si>
  <si>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</si>
  <si>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</si>
  <si>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</si>
  <si>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</si>
  <si>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</si>
  <si>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</si>
  <si>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</si>
  <si>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</si>
  <si>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</si>
  <si>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</si>
  <si>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</si>
  <si>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</si>
  <si>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</si>
  <si>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</si>
  <si>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</si>
  <si>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</si>
  <si>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</si>
  <si>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</si>
  <si>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</si>
  <si>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</si>
  <si>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</si>
  <si>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</si>
  <si>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</si>
  <si>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</si>
  <si>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</si>
  <si>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</si>
  <si>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</si>
  <si>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</si>
  <si>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</si>
  <si>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</si>
  <si>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</si>
  <si>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</si>
  <si>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</si>
  <si>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</si>
  <si>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</si>
  <si>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</si>
  <si>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</si>
  <si>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</si>
  <si>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</si>
  <si>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</si>
  <si>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</si>
  <si>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</si>
  <si>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</si>
  <si>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</si>
  <si>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</si>
  <si>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</si>
  <si>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</si>
  <si>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</si>
  <si>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</si>
  <si>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</si>
  <si>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</si>
  <si>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</si>
  <si>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</si>
  <si>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</si>
  <si>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</si>
  <si>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</si>
  <si>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</si>
  <si>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</si>
  <si>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</si>
  <si>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</si>
  <si>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</si>
  <si>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</si>
  <si>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</si>
  <si>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</si>
  <si>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</si>
  <si>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</si>
  <si>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</si>
  <si>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</si>
  <si>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</si>
  <si>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</si>
  <si>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</si>
  <si>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</si>
  <si>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</si>
  <si>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</si>
  <si>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</si>
  <si>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</si>
  <si>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</si>
  <si>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</si>
  <si>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</si>
  <si>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</si>
  <si>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</si>
  <si>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</si>
  <si>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</si>
  <si>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</si>
  <si>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</si>
  <si>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</si>
  <si>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</si>
  <si>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</si>
  <si>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</si>
  <si>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</si>
  <si>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</si>
  <si>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</si>
  <si>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</si>
  <si>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</si>
  <si>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</si>
  <si>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</si>
  <si>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</si>
  <si>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</si>
  <si>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</si>
  <si>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</si>
  <si>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</si>
  <si>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</si>
  <si>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</si>
  <si>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</si>
  <si>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</si>
  <si>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</si>
  <si>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</si>
  <si>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</si>
  <si>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</si>
  <si>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</si>
  <si>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</si>
  <si>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</si>
  <si>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</si>
  <si>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</si>
  <si>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</si>
  <si>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</si>
  <si>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</si>
  <si>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</si>
  <si>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</si>
  <si>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</si>
  <si>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</si>
  <si>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</si>
  <si>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</si>
  <si>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</si>
  <si>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</si>
  <si>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</si>
  <si>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</si>
  <si>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</si>
  <si>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</si>
  <si>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</si>
  <si>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</si>
  <si>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</si>
  <si>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</si>
  <si>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</si>
  <si>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</si>
  <si>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</si>
  <si>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</si>
  <si>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</si>
  <si>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</si>
  <si>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</si>
  <si>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</si>
  <si>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</si>
  <si>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</si>
  <si>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</si>
  <si>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</si>
  <si>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</si>
  <si>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</si>
  <si>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</si>
  <si>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</si>
  <si>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</si>
  <si>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</si>
  <si>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</si>
  <si>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</si>
  <si>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</si>
  <si>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</si>
  <si>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</si>
  <si>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</si>
  <si>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</si>
  <si>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</si>
  <si>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</si>
  <si>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</si>
  <si>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</si>
  <si>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</si>
  <si>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</si>
  <si>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</si>
  <si>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</si>
  <si>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</si>
  <si>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</si>
  <si>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</si>
  <si>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</si>
  <si>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</si>
  <si>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</si>
  <si>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</si>
  <si>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</si>
  <si>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</si>
  <si>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</si>
  <si>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</si>
  <si>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</si>
  <si>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</si>
  <si>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</si>
  <si>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</si>
  <si>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</si>
  <si>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</si>
  <si>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</si>
  <si>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</si>
  <si>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</si>
  <si>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</si>
  <si>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</si>
  <si>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</si>
  <si>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</si>
  <si>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</si>
  <si>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</si>
  <si>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</si>
  <si>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</si>
  <si>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</si>
  <si>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</si>
  <si>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</si>
  <si>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</si>
  <si>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</si>
  <si>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</si>
  <si>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</si>
  <si>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</si>
  <si>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</si>
  <si>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</si>
  <si>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</si>
  <si>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</si>
  <si>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</si>
  <si>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</si>
  <si>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</si>
  <si>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</si>
  <si>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</si>
  <si>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</si>
  <si>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</si>
  <si>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</si>
  <si>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</si>
  <si>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</si>
  <si>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</si>
  <si>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</si>
  <si>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</si>
  <si>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</si>
  <si>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</si>
  <si>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</si>
  <si>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</si>
  <si>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</si>
  <si>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</si>
  <si>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</si>
  <si>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</si>
  <si>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</si>
  <si>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</si>
  <si>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</si>
  <si>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</si>
  <si>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</si>
  <si>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</si>
  <si>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</si>
  <si>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</si>
  <si>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</si>
  <si>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</si>
  <si>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</si>
  <si>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</si>
  <si>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</si>
  <si>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</si>
  <si>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</si>
  <si>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</si>
  <si>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</si>
  <si>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</si>
  <si>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</si>
  <si>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</si>
  <si>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</si>
  <si>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</si>
  <si>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</si>
  <si>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</si>
  <si>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</si>
  <si>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</si>
  <si>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</si>
  <si>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</si>
  <si>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</si>
  <si>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</si>
  <si>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</si>
  <si>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</si>
  <si>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</si>
  <si>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</si>
  <si>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</si>
  <si>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</si>
  <si>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</si>
  <si>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</si>
  <si>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</si>
  <si>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</si>
  <si>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</si>
  <si>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</si>
  <si>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</si>
  <si>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</si>
  <si>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</si>
  <si>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</si>
  <si>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</si>
  <si>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</si>
  <si>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</si>
  <si>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</si>
  <si>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</si>
  <si>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</si>
  <si>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</si>
  <si>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</si>
  <si>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</si>
  <si>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</si>
  <si>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</si>
  <si>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</si>
  <si>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</si>
  <si>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</si>
  <si>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</si>
  <si>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</si>
  <si>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</si>
  <si>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</si>
  <si>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</si>
  <si>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</si>
  <si>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</si>
  <si>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</si>
  <si>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</si>
  <si>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</si>
  <si>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</si>
  <si>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</si>
  <si>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</si>
  <si>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</si>
  <si>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</si>
  <si>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</si>
  <si>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</si>
  <si>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</si>
  <si>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</si>
  <si>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</si>
  <si>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</si>
  <si>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</si>
  <si>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</si>
  <si>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</si>
  <si>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</si>
  <si>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</si>
  <si>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</si>
  <si>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</si>
  <si>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</si>
  <si>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</si>
  <si>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</si>
  <si>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</si>
  <si>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</si>
  <si>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</si>
  <si>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</si>
  <si>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</si>
  <si>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</si>
  <si>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</si>
  <si>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</si>
  <si>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</si>
  <si>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</si>
  <si>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</si>
  <si>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</si>
  <si>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</si>
  <si>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</si>
  <si>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</si>
  <si>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</si>
  <si>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</si>
  <si>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</si>
  <si>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</si>
  <si>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</si>
  <si>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</si>
  <si>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</si>
  <si>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</si>
  <si>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</si>
  <si>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</si>
  <si>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</si>
  <si>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</si>
  <si>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</si>
  <si>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</si>
  <si>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</si>
  <si>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</si>
  <si>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</si>
  <si>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</si>
  <si>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</si>
  <si>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</si>
  <si>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</si>
  <si>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</si>
  <si>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</si>
  <si>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</si>
  <si>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</si>
  <si>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</si>
  <si>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</si>
  <si>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</si>
  <si>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</si>
  <si>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</si>
  <si>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</si>
  <si>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</si>
  <si>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</si>
  <si>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</si>
  <si>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</si>
  <si>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</si>
  <si>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</si>
  <si>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</si>
  <si>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</si>
  <si>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</si>
  <si>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</si>
  <si>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</si>
  <si>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</si>
  <si>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</si>
  <si>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</si>
  <si>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</si>
  <si>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</si>
  <si>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</si>
  <si>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</si>
  <si>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</si>
  <si>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</si>
  <si>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</si>
  <si>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</si>
  <si>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</si>
  <si>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</si>
  <si>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</si>
  <si>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</si>
  <si>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</si>
  <si>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</si>
  <si>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</si>
  <si>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</si>
  <si>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</si>
  <si>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</si>
  <si>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</si>
  <si>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</si>
  <si>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</si>
  <si>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</si>
  <si>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</si>
  <si>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</si>
  <si>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</si>
  <si>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</si>
  <si>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</si>
  <si>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</si>
  <si>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</si>
  <si>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</si>
  <si>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</si>
  <si>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</si>
  <si>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</si>
  <si>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</si>
  <si>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</si>
  <si>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</si>
  <si>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</si>
  <si>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</si>
  <si>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</si>
  <si>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</si>
  <si>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</si>
  <si>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</si>
  <si>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</si>
  <si>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</si>
  <si>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</si>
  <si>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</si>
  <si>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</si>
  <si>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</si>
  <si>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</si>
  <si>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</si>
  <si>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</si>
  <si>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</si>
  <si>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</si>
  <si>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</si>
  <si>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</si>
  <si>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</si>
  <si>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</si>
  <si>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</si>
  <si>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</si>
  <si>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</si>
  <si>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</si>
  <si>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</si>
  <si>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</si>
  <si>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</si>
  <si>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</si>
  <si>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</si>
  <si>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</si>
  <si>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</si>
  <si>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</si>
  <si>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</si>
  <si>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</si>
  <si>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</si>
  <si>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</si>
  <si>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</si>
  <si>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</si>
  <si>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</si>
  <si>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</si>
  <si>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</si>
  <si>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</si>
  <si>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</si>
  <si>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</si>
  <si>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</si>
  <si>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</si>
  <si>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</si>
  <si>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</si>
  <si>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</si>
  <si>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</si>
  <si>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</si>
  <si>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</si>
  <si>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</si>
  <si>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</si>
  <si>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</si>
  <si>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</si>
  <si>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</si>
  <si>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</si>
  <si>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</si>
  <si>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</si>
  <si>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</si>
  <si>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</si>
  <si>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</si>
  <si>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</si>
  <si>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</si>
  <si>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</si>
  <si>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</si>
  <si>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</si>
  <si>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</si>
  <si>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</si>
  <si>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</si>
  <si>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</si>
  <si>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</si>
  <si>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</si>
  <si>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</si>
  <si>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</si>
  <si>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</si>
  <si>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</si>
  <si>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</si>
  <si>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</si>
  <si>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</si>
  <si>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</si>
  <si>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</si>
  <si>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</si>
  <si>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</si>
  <si>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</si>
  <si>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</si>
  <si>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</si>
  <si>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</si>
  <si>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</si>
  <si>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</si>
  <si>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</si>
  <si>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</si>
  <si>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</si>
  <si>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</si>
  <si>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</si>
  <si>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</si>
  <si>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</si>
  <si>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</si>
  <si>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</si>
  <si>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</si>
  <si>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</si>
  <si>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</si>
  <si>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</si>
  <si>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</si>
  <si>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</si>
  <si>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</si>
  <si>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</si>
  <si>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</si>
  <si>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</si>
  <si>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</si>
  <si>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</si>
  <si>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</si>
  <si>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</si>
  <si>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</si>
  <si>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</si>
  <si>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</si>
  <si>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</si>
  <si>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</si>
  <si>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</si>
  <si>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</si>
  <si>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</si>
  <si>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</si>
  <si>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</si>
  <si>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</si>
  <si>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</si>
  <si>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</si>
  <si>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</si>
  <si>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</si>
  <si>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</si>
  <si>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</si>
  <si>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</si>
  <si>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</si>
  <si>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</si>
  <si>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</si>
  <si>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</si>
  <si>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</si>
  <si>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</si>
  <si>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</si>
  <si>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</si>
  <si>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</si>
  <si>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</si>
  <si>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</si>
  <si>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</si>
  <si>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</si>
  <si>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</si>
  <si>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</si>
  <si>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</si>
  <si>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</si>
  <si>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</si>
  <si>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</si>
  <si>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</si>
  <si>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</si>
  <si>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</si>
  <si>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</si>
  <si>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</si>
  <si>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</si>
  <si>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</si>
  <si>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</si>
  <si>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</si>
  <si>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</si>
  <si>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</si>
  <si>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</si>
  <si>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</si>
  <si>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</si>
  <si>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</si>
  <si>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</si>
  <si>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</si>
  <si>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</si>
  <si>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</si>
  <si>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</si>
  <si>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</si>
  <si>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</si>
  <si>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</si>
  <si>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</si>
  <si>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</si>
  <si>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</si>
  <si>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</si>
  <si>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</si>
  <si>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</si>
  <si>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</si>
  <si>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</si>
  <si>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</si>
  <si>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</si>
  <si>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</si>
  <si>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</si>
  <si>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</si>
  <si>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</si>
  <si>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</si>
  <si>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</si>
  <si>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</si>
  <si>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</si>
  <si>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</si>
  <si>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</si>
  <si>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</si>
  <si>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</si>
  <si>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</si>
  <si>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</si>
  <si>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</si>
  <si>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</si>
  <si>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</si>
  <si>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</si>
  <si>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</si>
  <si>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</si>
  <si>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</si>
  <si>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</si>
  <si>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</si>
  <si>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</si>
  <si>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</si>
  <si>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</si>
  <si>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</si>
  <si>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</si>
  <si>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</si>
  <si>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</si>
  <si>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</si>
  <si>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</si>
  <si>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</si>
  <si>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</si>
  <si>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</si>
  <si>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</si>
  <si>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</si>
  <si>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</si>
  <si>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</si>
  <si>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</si>
  <si>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</si>
  <si>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</si>
  <si>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</si>
  <si>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</si>
  <si>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</si>
  <si>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</si>
  <si>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</si>
  <si>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</si>
  <si>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</si>
  <si>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</si>
  <si>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</si>
  <si>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</si>
  <si>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</si>
  <si>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</si>
  <si>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</si>
  <si>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</si>
  <si>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</si>
  <si>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</si>
  <si>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</si>
  <si>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</si>
  <si>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</si>
  <si>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</si>
  <si>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</si>
  <si>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</si>
  <si>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</si>
  <si>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</si>
  <si>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</si>
  <si>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</si>
  <si>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</si>
  <si>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</si>
  <si>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</si>
  <si>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</si>
  <si>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</si>
  <si>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</si>
  <si>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</si>
  <si>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</si>
  <si>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</si>
  <si>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</si>
  <si>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</si>
  <si>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</si>
  <si>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</si>
  <si>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</si>
  <si>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</si>
  <si>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</si>
  <si>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</si>
  <si>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</si>
  <si>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</si>
  <si>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</si>
  <si>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</si>
  <si>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</si>
  <si>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</si>
  <si>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</si>
  <si>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</si>
  <si>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</si>
  <si>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</si>
  <si>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</si>
  <si>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</si>
  <si>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</si>
  <si>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</si>
  <si>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</si>
  <si>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</si>
  <si>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</si>
  <si>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</si>
  <si>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</si>
  <si>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</si>
  <si>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</si>
  <si>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</si>
  <si>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</si>
  <si>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</si>
  <si>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</si>
  <si>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</si>
  <si>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</si>
  <si>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</si>
  <si>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</si>
  <si>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</si>
  <si>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</si>
  <si>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</si>
  <si>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</si>
  <si>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</si>
  <si>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</si>
  <si>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</si>
  <si>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</si>
  <si>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</si>
  <si>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</si>
  <si>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</si>
  <si>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</si>
  <si>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</si>
  <si>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</si>
  <si>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</si>
  <si>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</si>
  <si>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</si>
  <si>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</si>
  <si>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</si>
  <si>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</si>
  <si>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</si>
  <si>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</si>
  <si>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</si>
  <si>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</si>
  <si>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</si>
  <si>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</si>
  <si>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</si>
  <si>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</si>
  <si>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</si>
  <si>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</si>
  <si>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</si>
  <si>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</si>
  <si>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</si>
  <si>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</si>
  <si>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</si>
  <si>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</si>
  <si>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</si>
  <si>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</si>
  <si>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</si>
  <si>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</si>
  <si>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</si>
  <si>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</si>
  <si>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</si>
  <si>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</si>
  <si>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</si>
  <si>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</si>
  <si>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</si>
  <si>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</si>
  <si>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</si>
  <si>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</si>
  <si>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</si>
  <si>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</si>
  <si>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</si>
  <si>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</si>
  <si>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</si>
  <si>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</si>
  <si>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</si>
  <si>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</si>
  <si>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</si>
  <si>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</si>
  <si>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</si>
  <si>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</si>
  <si>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</si>
  <si>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</si>
  <si>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</si>
  <si>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</si>
  <si>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</si>
  <si>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</si>
  <si>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</si>
  <si>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</si>
  <si>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</si>
  <si>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</si>
  <si>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</si>
  <si>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</si>
  <si>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</si>
  <si>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</si>
  <si>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</si>
  <si>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</si>
  <si>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</si>
  <si>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</si>
  <si>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</si>
  <si>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</si>
  <si>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</si>
  <si>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</si>
  <si>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</si>
  <si>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</si>
  <si>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</si>
  <si>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</si>
  <si>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</si>
  <si>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</si>
  <si>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</si>
  <si>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</si>
  <si>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</si>
  <si>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</si>
  <si>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</si>
  <si>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</si>
  <si>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</si>
  <si>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</si>
  <si>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</si>
  <si>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</si>
  <si>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</si>
  <si>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</si>
  <si>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</si>
  <si>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</si>
  <si>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</si>
  <si>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</si>
  <si>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</si>
  <si>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</si>
  <si>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</si>
  <si>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</si>
  <si>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</si>
  <si>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</si>
  <si>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</si>
  <si>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</si>
  <si>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</si>
  <si>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</si>
  <si>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</si>
  <si>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</si>
  <si>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</si>
  <si>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</si>
  <si>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</si>
  <si>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</si>
  <si>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</si>
  <si>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</si>
  <si>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</si>
  <si>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</si>
  <si>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</si>
  <si>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</si>
  <si>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</si>
  <si>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</si>
  <si>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</si>
  <si>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</si>
  <si>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</si>
  <si>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</si>
  <si>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</si>
  <si>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</si>
  <si>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</si>
  <si>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</si>
  <si>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</si>
  <si>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</si>
  <si>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</si>
  <si>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</si>
  <si>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</si>
  <si>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</si>
  <si>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</si>
  <si>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</si>
  <si>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</si>
  <si>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</si>
  <si>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</si>
  <si>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</si>
  <si>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</si>
  <si>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</si>
  <si>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</si>
  <si>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</si>
  <si>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</si>
  <si>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</si>
  <si>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</si>
  <si>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</si>
  <si>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</si>
  <si>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</si>
  <si>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</si>
  <si>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</si>
  <si>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</si>
  <si>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</si>
  <si>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</si>
  <si>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</si>
  <si>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</si>
  <si>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</si>
  <si>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</si>
  <si>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</si>
  <si>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</si>
  <si>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</si>
  <si>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</si>
  <si>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</si>
  <si>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</si>
  <si>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</si>
  <si>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</si>
  <si>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</si>
  <si>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</si>
  <si>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</si>
  <si>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</si>
  <si>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</si>
  <si>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</si>
  <si>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</si>
  <si>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</si>
  <si>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</si>
  <si>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</si>
  <si>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</si>
  <si>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</si>
  <si>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</si>
  <si>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</si>
  <si>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</si>
  <si>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</si>
  <si>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</si>
  <si>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</si>
  <si>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</si>
  <si>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</si>
  <si>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</si>
  <si>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</si>
  <si>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</si>
  <si>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</si>
  <si>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</si>
  <si>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</si>
  <si>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</si>
  <si>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</si>
  <si>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</si>
  <si>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</si>
  <si>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</si>
  <si>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</si>
  <si>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</si>
  <si>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</si>
  <si>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</si>
  <si>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</si>
  <si>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</si>
  <si>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</si>
  <si>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</si>
  <si>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</si>
  <si>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</si>
  <si>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</si>
  <si>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</si>
  <si>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</si>
  <si>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</si>
  <si>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</si>
  <si>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</si>
  <si>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</si>
  <si>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</si>
  <si>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</si>
  <si>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</si>
  <si>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</si>
  <si>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</si>
  <si>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</si>
  <si>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</si>
  <si>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</si>
  <si>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</si>
  <si>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</si>
  <si>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</si>
  <si>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</si>
  <si>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</si>
  <si>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</si>
  <si>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</si>
  <si>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</si>
  <si>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</si>
  <si>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</si>
  <si>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</si>
  <si>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</si>
  <si>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</si>
  <si>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</si>
  <si>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</si>
  <si>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</si>
  <si>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</si>
  <si>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</si>
  <si>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</si>
  <si>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</si>
  <si>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</si>
  <si>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</si>
  <si>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</si>
  <si>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</si>
  <si>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</si>
  <si>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</si>
  <si>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</si>
  <si>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</si>
  <si>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</si>
  <si>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</si>
  <si>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</si>
  <si>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</si>
  <si>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</si>
  <si>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</si>
  <si>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</si>
  <si>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</si>
  <si>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</si>
  <si>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</si>
  <si>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</si>
  <si>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</si>
  <si>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</si>
  <si>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</si>
  <si>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</si>
  <si>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</si>
  <si>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</si>
  <si>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</si>
  <si>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</si>
  <si>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</si>
  <si>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</si>
  <si>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</si>
  <si>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</si>
  <si>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</si>
  <si>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</si>
  <si>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</si>
  <si>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</si>
  <si>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</si>
  <si>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</si>
  <si>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</si>
  <si>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</si>
  <si>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</si>
  <si>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</si>
  <si>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</si>
  <si>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</si>
  <si>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</si>
  <si>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</si>
  <si>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</si>
  <si>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</si>
  <si>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</si>
  <si>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</si>
  <si>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</si>
  <si>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</si>
  <si>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</si>
  <si>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</si>
  <si>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</si>
  <si>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</si>
  <si>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</si>
  <si>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</si>
  <si>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</si>
  <si>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</si>
  <si>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</si>
  <si>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</si>
  <si>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</si>
  <si>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</si>
  <si>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</si>
  <si>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</si>
  <si>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</si>
  <si>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</si>
  <si>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</si>
  <si>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</si>
  <si>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</si>
  <si>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</si>
  <si>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</si>
  <si>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</si>
  <si>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</si>
  <si>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</si>
  <si>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</si>
  <si>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</si>
  <si>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</si>
  <si>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</si>
  <si>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</si>
  <si>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</si>
  <si>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</si>
  <si>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</si>
  <si>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</si>
  <si>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</si>
  <si>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</si>
  <si>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</si>
  <si>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</si>
  <si>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</si>
  <si>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</si>
  <si>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</si>
  <si>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</si>
  <si>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</si>
  <si>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</si>
  <si>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</si>
  <si>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</si>
  <si>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</si>
  <si>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</si>
  <si>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</si>
  <si>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</si>
  <si>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</si>
  <si>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</si>
  <si>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</si>
  <si>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</si>
  <si>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</si>
  <si>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</si>
  <si>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</si>
  <si>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</si>
  <si>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</si>
  <si>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</si>
  <si>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</si>
  <si>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</si>
  <si>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</si>
  <si>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</si>
  <si>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</si>
  <si>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</si>
  <si>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</si>
  <si>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</si>
  <si>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</si>
  <si>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</si>
  <si>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</si>
  <si>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</si>
  <si>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</si>
  <si>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</si>
  <si>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</si>
  <si>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</si>
  <si>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</si>
  <si>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</si>
  <si>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</si>
  <si>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</si>
  <si>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</si>
  <si>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</si>
  <si>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</si>
  <si>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</si>
  <si>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</si>
  <si>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</si>
  <si>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</si>
  <si>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</si>
  <si>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</si>
  <si>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</si>
  <si>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</si>
  <si>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</si>
  <si>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</si>
  <si>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</si>
  <si>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</si>
  <si>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</si>
  <si>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</si>
  <si>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</si>
  <si>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</si>
  <si>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</si>
  <si>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</si>
  <si>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</si>
  <si>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</si>
  <si>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</si>
  <si>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</si>
  <si>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</si>
  <si>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</si>
  <si>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</si>
  <si>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</si>
  <si>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</si>
  <si>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</si>
  <si>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</si>
  <si>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</si>
  <si>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</si>
  <si>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</si>
  <si>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</si>
  <si>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</si>
  <si>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</si>
  <si>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</si>
  <si>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</si>
  <si>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</si>
  <si>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</si>
  <si>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</si>
  <si>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</si>
  <si>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</si>
  <si>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</si>
  <si>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</si>
  <si>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</si>
  <si>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</si>
  <si>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</si>
  <si>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</si>
  <si>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</si>
  <si>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</si>
  <si>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</si>
  <si>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</si>
  <si>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</si>
  <si>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</si>
  <si>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</si>
  <si>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</si>
  <si>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</si>
  <si>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</si>
  <si>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</si>
  <si>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</si>
  <si>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</si>
  <si>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</si>
  <si>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</si>
  <si>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</si>
  <si>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</si>
  <si>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</si>
  <si>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</si>
  <si>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</si>
  <si>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</si>
  <si>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</si>
  <si>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</si>
  <si>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</si>
  <si>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</si>
  <si>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</si>
  <si>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</si>
  <si>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</si>
  <si>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</si>
  <si>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</si>
  <si>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</si>
  <si>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</si>
  <si>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</si>
  <si>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</si>
  <si>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</si>
  <si>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</si>
  <si>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</si>
  <si>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</si>
  <si>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</si>
  <si>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</si>
  <si>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</si>
  <si>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</si>
  <si>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</si>
  <si>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</si>
  <si>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</si>
  <si>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</si>
  <si>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</si>
  <si>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</si>
  <si>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</si>
  <si>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</si>
  <si>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</si>
  <si>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</si>
  <si>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</si>
  <si>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</si>
  <si>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</si>
  <si>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</si>
  <si>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</si>
  <si>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</si>
  <si>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</si>
  <si>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</si>
  <si>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</si>
  <si>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</si>
  <si>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</si>
  <si>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</si>
  <si>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</si>
  <si>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</si>
  <si>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</si>
  <si>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</si>
  <si>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</si>
  <si>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</si>
  <si>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</si>
  <si>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</si>
  <si>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</si>
  <si>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</si>
  <si>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</si>
  <si>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</si>
  <si>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</si>
  <si>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</si>
  <si>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</si>
  <si>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</si>
  <si>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</si>
  <si>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</si>
  <si>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</si>
  <si>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</si>
  <si>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</si>
  <si>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</si>
  <si>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</si>
  <si>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</si>
  <si>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</si>
  <si>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</si>
  <si>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</si>
  <si>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</si>
  <si>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</si>
  <si>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</si>
  <si>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</si>
  <si>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</si>
  <si>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</si>
  <si>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</si>
  <si>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</si>
  <si>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</si>
  <si>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</si>
  <si>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</si>
  <si>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</si>
  <si>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</si>
  <si>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</si>
  <si>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</si>
  <si>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</si>
  <si>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</si>
  <si>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</si>
  <si>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</si>
  <si>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</si>
  <si>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</si>
  <si>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</si>
  <si>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</si>
  <si>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</si>
  <si>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</si>
  <si>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</si>
  <si>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</si>
  <si>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</si>
  <si>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</si>
  <si>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</si>
  <si>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</si>
  <si>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</si>
  <si>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</si>
  <si>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</si>
  <si>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</si>
  <si>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</si>
  <si>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</si>
  <si>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</si>
  <si>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</si>
  <si>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</si>
  <si>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</si>
  <si>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</si>
  <si>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</si>
  <si>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</si>
  <si>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</si>
  <si>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</si>
  <si>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</si>
  <si>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</si>
  <si>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</si>
  <si>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</si>
  <si>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</si>
  <si>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</si>
  <si>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</si>
  <si>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</si>
  <si>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</si>
  <si>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</si>
  <si>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</si>
  <si>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</si>
  <si>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</si>
  <si>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</si>
  <si>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</si>
  <si>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</si>
  <si>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</si>
  <si>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</si>
  <si>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</si>
  <si>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</si>
  <si>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</si>
  <si>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</si>
  <si>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</si>
  <si>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</si>
  <si>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</si>
  <si>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</si>
  <si>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</si>
  <si>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</si>
  <si>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</si>
  <si>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</si>
  <si>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</si>
  <si>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</si>
  <si>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</si>
  <si>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</si>
  <si>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</si>
  <si>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</si>
  <si>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</si>
  <si>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</si>
  <si>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</si>
  <si>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</si>
  <si>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</si>
  <si>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</si>
  <si>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</si>
  <si>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</si>
  <si>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</si>
  <si>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</si>
  <si>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</si>
  <si>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</si>
  <si>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</si>
  <si>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</si>
  <si>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</si>
  <si>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</si>
  <si>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</si>
  <si>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</si>
  <si>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</si>
  <si>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</si>
  <si>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</si>
  <si>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</si>
  <si>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</si>
  <si>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</si>
  <si>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</si>
  <si>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</si>
  <si>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</si>
  <si>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</si>
  <si>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</si>
  <si>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</si>
  <si>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</si>
  <si>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</si>
  <si>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</si>
  <si>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</si>
  <si>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</si>
  <si>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</si>
  <si>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</si>
  <si>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</si>
  <si>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</si>
  <si>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</si>
  <si>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</si>
  <si>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</si>
  <si>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</si>
  <si>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</si>
  <si>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</si>
  <si>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</si>
  <si>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</si>
  <si>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</si>
  <si>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</si>
  <si>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</si>
  <si>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</si>
  <si>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</si>
  <si>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</si>
  <si>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</si>
  <si>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</si>
  <si>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</si>
  <si>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</si>
  <si>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</si>
  <si>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</si>
  <si>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</si>
  <si>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</si>
  <si>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</si>
  <si>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</si>
  <si>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</si>
  <si>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</si>
  <si>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</si>
  <si>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</si>
  <si>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</si>
  <si>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</si>
  <si>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</si>
  <si>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</si>
  <si>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</si>
  <si>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</si>
  <si>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</si>
  <si>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</si>
  <si>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</si>
  <si>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</si>
  <si>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</si>
  <si>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</si>
  <si>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</si>
  <si>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</si>
  <si>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</si>
  <si>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</si>
  <si>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</si>
  <si>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</si>
  <si>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</si>
  <si>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</si>
  <si>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</si>
  <si>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</si>
  <si>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</si>
  <si>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</si>
  <si>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</si>
  <si>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</si>
  <si>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</si>
  <si>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</si>
  <si>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</si>
  <si>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</si>
  <si>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</si>
  <si>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</si>
  <si>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</si>
  <si>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</si>
  <si>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</si>
  <si>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</si>
  <si>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</si>
  <si>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</si>
  <si>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</si>
  <si>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</si>
  <si>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</si>
  <si>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</si>
  <si>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</si>
  <si>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</si>
  <si>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</si>
  <si>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</si>
  <si>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</si>
  <si>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</si>
  <si>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</si>
  <si>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</si>
  <si>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</si>
  <si>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</si>
  <si>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</si>
  <si>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</si>
  <si>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</si>
  <si>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</si>
  <si>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</si>
  <si>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</si>
  <si>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</si>
  <si>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</si>
  <si>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</si>
  <si>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</si>
  <si>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</si>
  <si>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</si>
  <si>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</si>
  <si>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</si>
  <si>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</si>
  <si>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</si>
  <si>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</si>
  <si>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</si>
  <si>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</si>
  <si>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</si>
  <si>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</si>
  <si>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</si>
  <si>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</si>
  <si>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</si>
  <si>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</si>
  <si>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</si>
  <si>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</si>
  <si>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</si>
  <si>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</si>
  <si>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</si>
  <si>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</si>
  <si>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</si>
  <si>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</si>
  <si>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</si>
  <si>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</si>
  <si>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</si>
  <si>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</si>
  <si>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</si>
  <si>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</si>
  <si>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</si>
  <si>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</si>
  <si>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</si>
  <si>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</si>
  <si>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</si>
  <si>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</si>
  <si>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</si>
  <si>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</si>
  <si>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</si>
  <si>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</si>
  <si>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</si>
  <si>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</si>
  <si>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</si>
  <si>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</si>
  <si>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</si>
  <si>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</si>
  <si>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</si>
  <si>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</si>
  <si>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</si>
  <si>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</si>
  <si>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</si>
  <si>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</si>
  <si>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</si>
  <si>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</si>
  <si>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</si>
  <si>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</si>
  <si>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</si>
  <si>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</si>
  <si>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</si>
  <si>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</si>
  <si>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</si>
  <si>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</si>
  <si>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</si>
  <si>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</si>
  <si>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</si>
  <si>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</si>
  <si>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</si>
  <si>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</si>
  <si>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</si>
  <si>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</si>
  <si>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</si>
  <si>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</si>
  <si>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</si>
  <si>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</si>
  <si>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</si>
  <si>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</si>
  <si>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</si>
  <si>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</si>
  <si>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</si>
  <si>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</si>
  <si>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</si>
  <si>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</si>
  <si>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</si>
  <si>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</si>
  <si>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</si>
  <si>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</si>
  <si>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</si>
  <si>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</si>
  <si>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</si>
  <si>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</si>
  <si>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</si>
  <si>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</si>
  <si>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</si>
  <si>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</si>
  <si>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</si>
  <si>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</si>
  <si>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</si>
  <si>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</si>
  <si>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</si>
  <si>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</si>
  <si>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</si>
  <si>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</si>
  <si>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</si>
  <si>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</si>
  <si>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</si>
  <si>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</si>
  <si>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</si>
  <si>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</si>
  <si>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</si>
  <si>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</si>
  <si>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</si>
  <si>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</si>
  <si>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</si>
  <si>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</si>
  <si>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</si>
  <si>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</si>
  <si>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</si>
  <si>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</si>
  <si>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</si>
  <si>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</si>
  <si>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</si>
  <si>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</si>
  <si>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</si>
  <si>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</si>
  <si>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</si>
  <si>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</si>
  <si>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</si>
  <si>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</si>
  <si>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</si>
  <si>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</si>
  <si>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</si>
  <si>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</si>
  <si>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</si>
  <si>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</si>
  <si>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</si>
  <si>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</si>
  <si>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</si>
  <si>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</si>
  <si>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</si>
  <si>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</si>
  <si>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</si>
  <si>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</si>
  <si>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</si>
  <si>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</si>
  <si>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</si>
  <si>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</si>
  <si>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</si>
  <si>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</si>
  <si>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</si>
  <si>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</si>
  <si>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</si>
  <si>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</si>
  <si>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</si>
  <si>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</si>
  <si>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</si>
  <si>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</si>
  <si>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</si>
  <si>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</si>
  <si>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</si>
  <si>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</si>
  <si>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</si>
  <si>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</si>
  <si>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</si>
  <si>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</si>
  <si>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</si>
  <si>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</si>
  <si>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</si>
  <si>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</si>
  <si>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</si>
  <si>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</si>
  <si>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</si>
  <si>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</si>
  <si>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</si>
  <si>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</si>
  <si>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</si>
  <si>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</si>
  <si>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</si>
  <si>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</si>
  <si>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</si>
  <si>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</si>
  <si>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</si>
  <si>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</si>
  <si>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</si>
  <si>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</si>
  <si>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</si>
  <si>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</si>
  <si>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</si>
  <si>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</si>
  <si>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</si>
  <si>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</si>
  <si>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</si>
  <si>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</si>
  <si>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</si>
  <si>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</si>
  <si>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</si>
  <si>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</si>
  <si>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</si>
  <si>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</si>
  <si>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</si>
  <si>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</si>
  <si>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</si>
  <si>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</si>
  <si>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</si>
  <si>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</si>
  <si>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</si>
  <si>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</si>
  <si>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</si>
  <si>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</si>
  <si>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</si>
  <si>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</si>
  <si>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</si>
  <si>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</si>
  <si>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</si>
  <si>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</si>
  <si>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</si>
  <si>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</si>
  <si>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</si>
  <si>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</si>
  <si>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</si>
  <si>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</si>
  <si>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</si>
  <si>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</si>
  <si>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</si>
  <si>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</si>
  <si>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</si>
  <si>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</si>
  <si>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</si>
  <si>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</si>
  <si>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</si>
  <si>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</si>
  <si>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</si>
  <si>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</si>
  <si>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</si>
  <si>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</si>
  <si>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</si>
  <si>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</si>
  <si>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</si>
  <si>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</si>
  <si>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</si>
  <si>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</si>
  <si>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</si>
  <si>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</si>
  <si>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</si>
  <si>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</si>
  <si>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</si>
  <si>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</si>
  <si>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</si>
  <si>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</si>
  <si>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</si>
  <si>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</si>
  <si>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</si>
  <si>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</si>
  <si>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</si>
  <si>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</si>
  <si>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</si>
  <si>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</si>
  <si>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</si>
  <si>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</si>
  <si>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</si>
  <si>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</si>
  <si>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</si>
  <si>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</si>
  <si>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</si>
  <si>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</si>
  <si>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</si>
  <si>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</si>
  <si>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</si>
  <si>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</si>
  <si>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</si>
  <si>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</si>
  <si>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</si>
  <si>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</si>
  <si>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</si>
  <si>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</si>
  <si>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</si>
  <si>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</si>
  <si>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</si>
  <si>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</si>
  <si>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</si>
  <si>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</si>
  <si>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</si>
  <si>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</si>
  <si>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</si>
  <si>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</si>
  <si>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</si>
  <si>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</si>
  <si>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</si>
  <si>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</si>
  <si>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</si>
  <si>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</si>
  <si>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</si>
  <si>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</si>
  <si>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</si>
  <si>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</si>
  <si>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</si>
  <si>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</si>
  <si>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</si>
  <si>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</si>
  <si>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</si>
  <si>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</si>
  <si>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</si>
  <si>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</si>
  <si>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</si>
  <si>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</si>
  <si>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</si>
  <si>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</si>
  <si>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</si>
  <si>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</si>
  <si>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</si>
  <si>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</si>
  <si>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</si>
  <si>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</si>
  <si>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</si>
  <si>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</si>
  <si>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</si>
  <si>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</si>
  <si>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</si>
  <si>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</si>
  <si>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</si>
  <si>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</si>
  <si>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</si>
  <si>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</si>
  <si>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</si>
  <si>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</si>
  <si>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</si>
  <si>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</si>
  <si>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</si>
  <si>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</si>
  <si>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</si>
  <si>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</si>
  <si>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</si>
  <si>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</si>
  <si>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</si>
  <si>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</si>
  <si>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</si>
  <si>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</si>
  <si>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</si>
  <si>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</si>
  <si>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</si>
  <si>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</si>
  <si>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</si>
  <si>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</si>
  <si>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</si>
  <si>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</si>
  <si>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</si>
  <si>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</si>
  <si>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</si>
  <si>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</si>
  <si>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</si>
  <si>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</si>
  <si>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</si>
  <si>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</si>
  <si>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</si>
  <si>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</si>
  <si>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</si>
  <si>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</si>
  <si>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</si>
  <si>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</si>
  <si>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</si>
  <si>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</si>
  <si>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</si>
  <si>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</si>
  <si>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</si>
  <si>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</si>
  <si>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</si>
  <si>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</si>
  <si>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</si>
  <si>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</si>
  <si>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</si>
  <si>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</si>
  <si>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</si>
  <si>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</si>
  <si>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</si>
  <si>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</si>
  <si>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</si>
  <si>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</si>
  <si>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</si>
  <si>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</si>
  <si>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</si>
  <si>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</si>
  <si>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</si>
  <si>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</si>
  <si>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</si>
  <si>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</si>
  <si>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</si>
  <si>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</si>
  <si>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</si>
  <si>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</si>
  <si>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</si>
  <si>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</si>
  <si>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</si>
  <si>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</si>
  <si>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</si>
  <si>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</si>
  <si>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</si>
  <si>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</si>
  <si>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</si>
  <si>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</si>
  <si>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</si>
  <si>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</si>
  <si>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</si>
  <si>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</si>
  <si>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</si>
  <si>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</si>
  <si>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</si>
  <si>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</si>
  <si>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</si>
  <si>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</si>
  <si>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</si>
  <si>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</si>
  <si>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</si>
  <si>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</si>
  <si>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</si>
  <si>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</si>
  <si>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</si>
  <si>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</si>
  <si>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</si>
  <si>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</si>
  <si>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</si>
  <si>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</si>
  <si>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</si>
  <si>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</si>
  <si>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</si>
  <si>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</si>
  <si>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</si>
  <si>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</si>
  <si>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</si>
  <si>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</si>
  <si>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</si>
  <si>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</si>
  <si>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</si>
  <si>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</si>
  <si>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</si>
  <si>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</si>
  <si>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</si>
  <si>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</si>
  <si>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</si>
  <si>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</si>
  <si>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</si>
  <si>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</si>
  <si>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</si>
  <si>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</si>
  <si>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</si>
  <si>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</si>
  <si>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</si>
  <si>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</si>
  <si>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</si>
  <si>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</si>
  <si>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</si>
  <si>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</si>
  <si>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</si>
  <si>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</si>
  <si>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</si>
  <si>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</si>
  <si>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</si>
  <si>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</si>
  <si>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</si>
  <si>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</si>
  <si>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</si>
  <si>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</si>
  <si>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</si>
  <si>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</si>
  <si>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</si>
  <si>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</si>
  <si>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</si>
  <si>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</si>
  <si>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</si>
  <si>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</si>
  <si>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</si>
  <si>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</si>
  <si>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</si>
  <si>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</si>
  <si>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</si>
  <si>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</si>
  <si>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</si>
  <si>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</si>
  <si>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</si>
  <si>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</si>
  <si>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</si>
  <si>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</si>
  <si>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</si>
  <si>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</si>
  <si>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</si>
  <si>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</si>
  <si>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</si>
  <si>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</si>
  <si>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</si>
  <si>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</si>
  <si>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</si>
  <si>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</si>
  <si>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</si>
  <si>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</si>
  <si>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</si>
  <si>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</si>
  <si>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</si>
  <si>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</si>
  <si>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</si>
  <si>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</si>
  <si>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</si>
  <si>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</si>
  <si>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</si>
  <si>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</si>
  <si>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</si>
  <si>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</si>
  <si>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</si>
  <si>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</si>
  <si>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</si>
  <si>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</si>
  <si>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</si>
  <si>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</si>
  <si>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</si>
  <si>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</si>
  <si>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</si>
  <si>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</si>
  <si>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</si>
  <si>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</si>
  <si>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</si>
  <si>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</si>
  <si>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</si>
  <si>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</si>
  <si>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</si>
  <si>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</si>
  <si>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</si>
  <si>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</si>
  <si>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</si>
  <si>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</si>
  <si>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</si>
  <si>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</si>
  <si>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</si>
  <si>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</si>
  <si>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</si>
  <si>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</si>
  <si>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</si>
  <si>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</si>
  <si>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</si>
  <si>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</si>
  <si>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</si>
  <si>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</si>
  <si>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</si>
  <si>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</si>
  <si>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</si>
  <si>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</si>
  <si>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</si>
  <si>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</si>
  <si>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</si>
  <si>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</si>
  <si>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</si>
  <si>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</si>
  <si>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</si>
  <si>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</si>
  <si>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</si>
  <si>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</si>
  <si>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</si>
  <si>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</si>
  <si>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</si>
  <si>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</si>
  <si>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</si>
  <si>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</si>
  <si>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</si>
  <si>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</si>
  <si>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</si>
  <si>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</si>
  <si>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</si>
  <si>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</si>
  <si>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</si>
  <si>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</si>
  <si>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</si>
  <si>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</si>
  <si>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</si>
  <si>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</si>
  <si>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</si>
  <si>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</si>
  <si>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</si>
  <si>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</si>
  <si>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</si>
  <si>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</si>
  <si>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</si>
  <si>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</si>
  <si>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</si>
  <si>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</si>
  <si>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</si>
  <si>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</si>
  <si>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</si>
  <si>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</si>
  <si>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</si>
  <si>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</si>
  <si>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</si>
  <si>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</si>
  <si>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</si>
  <si>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</si>
  <si>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</si>
  <si>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</si>
  <si>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</si>
  <si>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</si>
  <si>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</si>
  <si>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</si>
  <si>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</si>
  <si>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</si>
  <si>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</si>
  <si>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</si>
  <si>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</si>
  <si>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</si>
  <si>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</si>
  <si>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</si>
  <si>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</si>
  <si>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</si>
  <si>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</si>
  <si>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</si>
  <si>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</si>
  <si>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</si>
  <si>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</si>
  <si>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</si>
  <si>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</si>
  <si>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</si>
  <si>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</si>
  <si>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</si>
  <si>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</si>
  <si>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</si>
  <si>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</si>
  <si>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</si>
  <si>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</si>
  <si>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</si>
  <si>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</si>
  <si>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</si>
  <si>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</si>
  <si>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</si>
  <si>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</si>
  <si>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</si>
  <si>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</si>
  <si>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</si>
  <si>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</si>
  <si>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</si>
  <si>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</si>
  <si>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</si>
  <si>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</si>
  <si>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</si>
  <si>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</si>
  <si>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</si>
  <si>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</si>
  <si>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</si>
  <si>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</si>
  <si>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</si>
  <si>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</si>
  <si>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</si>
  <si>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</si>
  <si>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</si>
  <si>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</si>
  <si>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</si>
  <si>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</si>
  <si>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</si>
  <si>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</si>
  <si>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</si>
  <si>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</si>
  <si>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</si>
  <si>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</si>
  <si>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</si>
  <si>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</si>
  <si>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</si>
  <si>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</si>
  <si>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</si>
  <si>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</si>
  <si>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</si>
  <si>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</si>
  <si>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</si>
  <si>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</si>
  <si>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</si>
  <si>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</si>
  <si>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</si>
  <si>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</si>
  <si>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</si>
  <si>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</si>
  <si>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</si>
  <si>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</si>
  <si>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</si>
  <si>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</si>
  <si>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</si>
  <si>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</si>
  <si>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</si>
  <si>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</si>
  <si>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</si>
  <si>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</si>
  <si>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</si>
  <si>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</si>
  <si>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</si>
  <si>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</si>
  <si>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</si>
  <si>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</si>
  <si>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</si>
  <si>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</si>
  <si>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</si>
  <si>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</si>
  <si>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</si>
  <si>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</si>
  <si>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</si>
  <si>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</si>
  <si>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</si>
  <si>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</si>
  <si>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</si>
  <si>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</si>
  <si>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</si>
  <si>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</si>
  <si>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</si>
  <si>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</si>
  <si>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</si>
  <si>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</si>
  <si>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</si>
  <si>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</si>
  <si>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</si>
  <si>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</si>
  <si>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</si>
  <si>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</si>
  <si>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</si>
  <si>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</si>
  <si>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</si>
  <si>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</si>
  <si>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</si>
  <si>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</si>
  <si>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</si>
  <si>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</si>
  <si>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</si>
  <si>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</si>
  <si>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</si>
  <si>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</si>
  <si>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</si>
  <si>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</si>
  <si>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</si>
  <si>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</si>
  <si>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</si>
  <si>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</si>
  <si>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</si>
  <si>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</si>
  <si>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</si>
  <si>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</si>
  <si>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</si>
  <si>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</si>
  <si>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</si>
  <si>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</si>
  <si>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</si>
  <si>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</si>
  <si>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</si>
  <si>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</si>
  <si>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</si>
  <si>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</si>
  <si>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</si>
  <si>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</si>
  <si>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</si>
  <si>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</si>
  <si>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</si>
  <si>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</si>
  <si>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</si>
  <si>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</si>
  <si>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</si>
  <si>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</si>
  <si>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</si>
  <si>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</si>
  <si>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</si>
  <si>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</si>
  <si>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</si>
  <si>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</si>
  <si>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</si>
  <si>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</si>
  <si>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</si>
  <si>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</si>
  <si>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</si>
  <si>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</si>
  <si>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</si>
  <si>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</si>
  <si>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</si>
  <si>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</si>
  <si>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</si>
  <si>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</si>
  <si>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</si>
  <si>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</si>
  <si>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</si>
  <si>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</si>
  <si>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</si>
  <si>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</si>
  <si>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</si>
  <si>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</si>
  <si>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</si>
  <si>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</si>
  <si>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</si>
  <si>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</si>
  <si>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</si>
  <si>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</si>
  <si>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</si>
  <si>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</si>
  <si>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</si>
  <si>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</si>
  <si>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</si>
  <si>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</si>
  <si>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</si>
  <si>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</si>
  <si>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</si>
  <si>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</si>
  <si>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</si>
  <si>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</si>
  <si>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</si>
  <si>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</si>
  <si>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</si>
  <si>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</si>
  <si>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</si>
  <si>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</si>
  <si>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</si>
  <si>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</si>
  <si>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</si>
  <si>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</si>
  <si>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</si>
  <si>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</si>
  <si>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</si>
  <si>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</si>
  <si>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</si>
  <si>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</si>
  <si>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</si>
  <si>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</si>
  <si>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</si>
  <si>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</si>
  <si>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</si>
  <si>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</si>
  <si>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</si>
  <si>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</si>
  <si>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</si>
  <si>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</si>
  <si>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</si>
  <si>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</si>
  <si>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</si>
  <si>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</si>
  <si>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</si>
  <si>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</si>
  <si>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</si>
  <si>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</si>
  <si>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</si>
  <si>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</si>
  <si>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</si>
  <si>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</si>
  <si>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</si>
  <si>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</si>
  <si>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</si>
  <si>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</si>
  <si>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</si>
  <si>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</si>
  <si>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</si>
  <si>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</si>
  <si>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</si>
  <si>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</si>
  <si>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</si>
  <si>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</si>
  <si>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</si>
  <si>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</si>
  <si>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</si>
  <si>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</si>
  <si>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</si>
  <si>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</si>
  <si>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</si>
  <si>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</si>
  <si>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</si>
  <si>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</si>
  <si>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</si>
  <si>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</si>
  <si>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</si>
  <si>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</si>
  <si>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</si>
  <si>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</si>
  <si>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</si>
  <si>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</si>
  <si>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</si>
  <si>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</si>
  <si>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</si>
  <si>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</si>
  <si>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</si>
  <si>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</si>
  <si>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</si>
  <si>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</si>
  <si>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</si>
  <si>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</si>
  <si>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</si>
  <si>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</si>
  <si>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</si>
  <si>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</si>
  <si>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</si>
  <si>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</si>
  <si>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</si>
  <si>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</si>
  <si>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</si>
  <si>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</si>
  <si>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</si>
  <si>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</si>
  <si>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</si>
  <si>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</si>
  <si>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</si>
  <si>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</si>
  <si>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</si>
  <si>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</si>
  <si>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</si>
  <si>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</si>
  <si>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</si>
  <si>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</si>
  <si>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</si>
  <si>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</si>
  <si>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</si>
  <si>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</si>
  <si>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</si>
  <si>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</si>
  <si>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</si>
  <si>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</si>
  <si>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</si>
  <si>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</si>
  <si>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</si>
  <si>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</si>
  <si>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</si>
  <si>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</si>
  <si>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</si>
  <si>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</si>
  <si>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</si>
  <si>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</si>
  <si>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</si>
  <si>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</si>
  <si>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</si>
  <si>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</si>
  <si>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</si>
  <si>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</si>
  <si>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</si>
  <si>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</si>
  <si>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</si>
  <si>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</si>
  <si>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</si>
  <si>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</si>
  <si>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</si>
  <si>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</si>
  <si>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</si>
  <si>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</si>
  <si>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</si>
  <si>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</si>
  <si>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</si>
  <si>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</si>
  <si>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</si>
  <si>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</si>
  <si>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</si>
  <si>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</si>
  <si>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</si>
  <si>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</si>
  <si>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</si>
  <si>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</si>
  <si>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</si>
  <si>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</si>
  <si>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</si>
  <si>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</si>
  <si>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</si>
  <si>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</si>
  <si>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</si>
  <si>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</si>
  <si>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</si>
  <si>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</si>
  <si>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</si>
  <si>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</si>
  <si>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</si>
  <si>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</si>
  <si>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</si>
  <si>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</si>
  <si>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</si>
  <si>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</si>
  <si>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</si>
  <si>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</si>
  <si>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</si>
  <si>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</si>
  <si>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</si>
  <si>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</si>
  <si>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</si>
  <si>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</si>
  <si>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</si>
  <si>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</si>
  <si>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</si>
  <si>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</si>
  <si>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</si>
  <si>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</si>
  <si>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</si>
  <si>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</si>
  <si>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</si>
  <si>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</si>
  <si>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</si>
  <si>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</si>
  <si>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</si>
  <si>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</si>
  <si>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</si>
  <si>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</si>
  <si>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</si>
  <si>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</si>
  <si>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</si>
  <si>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</si>
  <si>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</si>
  <si>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</si>
  <si>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</si>
  <si>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</si>
  <si>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</si>
  <si>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</si>
  <si>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</si>
  <si>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</si>
  <si>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</si>
  <si>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</si>
  <si>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</si>
  <si>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</si>
  <si>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</si>
  <si>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</si>
  <si>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</si>
  <si>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</si>
  <si>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</si>
  <si>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</si>
  <si>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</si>
  <si>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</si>
  <si>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</si>
  <si>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</si>
  <si>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</si>
  <si>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</si>
  <si>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</si>
  <si>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</si>
  <si>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</si>
  <si>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</si>
  <si>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</si>
  <si>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</si>
  <si>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</si>
  <si>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</si>
  <si>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</si>
  <si>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</si>
  <si>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</si>
  <si>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</si>
  <si>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</si>
  <si>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</si>
  <si>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</si>
  <si>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</si>
  <si>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</si>
  <si>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</si>
  <si>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</si>
  <si>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</si>
  <si>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</si>
  <si>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</si>
  <si>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</si>
  <si>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</si>
  <si>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</si>
  <si>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</si>
  <si>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</si>
  <si>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</si>
  <si>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</si>
  <si>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</si>
  <si>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</si>
  <si>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</si>
  <si>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</si>
  <si>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</si>
  <si>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</si>
  <si>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</si>
  <si>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</si>
  <si>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</si>
  <si>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</si>
  <si>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</si>
  <si>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</si>
  <si>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</si>
  <si>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</si>
  <si>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</si>
  <si>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</si>
  <si>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</si>
  <si>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</si>
  <si>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</si>
  <si>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</si>
  <si>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</si>
  <si>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</si>
  <si>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</si>
  <si>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</si>
  <si>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</si>
  <si>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</si>
  <si>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</si>
  <si>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</si>
  <si>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</si>
  <si>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</si>
  <si>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</si>
  <si>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</si>
  <si>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</si>
  <si>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</si>
  <si>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</si>
  <si>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</si>
  <si>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</si>
  <si>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</si>
  <si>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</si>
  <si>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</si>
  <si>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</si>
  <si>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</si>
  <si>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</si>
  <si>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</si>
  <si>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</si>
  <si>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</si>
  <si>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</si>
  <si>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</si>
  <si>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</si>
  <si>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</si>
  <si>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</si>
  <si>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</si>
  <si>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</si>
  <si>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</si>
  <si>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</si>
  <si>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</si>
  <si>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</si>
  <si>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</si>
  <si>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</si>
  <si>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</si>
  <si>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</si>
  <si>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</si>
  <si>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</si>
  <si>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</si>
  <si>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</si>
  <si>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</si>
  <si>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</si>
  <si>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</si>
  <si>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</si>
  <si>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</si>
  <si>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</si>
  <si>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</si>
  <si>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</si>
  <si>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</si>
  <si>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</si>
  <si>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</si>
  <si>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</si>
  <si>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</si>
  <si>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</si>
  <si>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</si>
  <si>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</si>
  <si>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</si>
  <si>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</si>
  <si>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</si>
  <si>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</si>
  <si>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</si>
  <si>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</si>
  <si>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</si>
  <si>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</si>
  <si>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</si>
  <si>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</si>
  <si>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</si>
  <si>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</si>
  <si>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</si>
  <si>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</si>
  <si>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</si>
  <si>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</si>
  <si>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</si>
  <si>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</si>
  <si>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</si>
  <si>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</si>
  <si>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</si>
  <si>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</si>
  <si>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</si>
  <si>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</si>
  <si>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</si>
  <si>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</si>
  <si>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</si>
  <si>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</si>
  <si>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</si>
  <si>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</si>
  <si>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</si>
  <si>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</si>
  <si>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</si>
  <si>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</si>
  <si>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</si>
  <si>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</si>
  <si>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</si>
  <si>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</si>
  <si>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</si>
  <si>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</si>
  <si>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</si>
  <si>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</si>
  <si>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</si>
  <si>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</si>
  <si>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</si>
  <si>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</si>
  <si>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</si>
  <si>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</si>
  <si>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</si>
  <si>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</si>
  <si>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</si>
  <si>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</si>
  <si>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</si>
  <si>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</si>
  <si>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</si>
  <si>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</si>
  <si>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</si>
  <si>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</si>
  <si>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</si>
  <si>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</si>
  <si>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</si>
  <si>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</si>
  <si>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</si>
  <si>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</si>
  <si>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</si>
  <si>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</si>
  <si>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</si>
  <si>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</si>
  <si>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</si>
  <si>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</si>
  <si>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</si>
  <si>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</si>
  <si>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</si>
  <si>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</si>
  <si>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</si>
  <si>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</si>
  <si>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</si>
  <si>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</si>
  <si>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</si>
  <si>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</si>
  <si>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</si>
  <si>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</si>
  <si>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</si>
  <si>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</si>
  <si>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</si>
  <si>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</si>
  <si>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</si>
  <si>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</si>
  <si>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</si>
  <si>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</si>
  <si>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</si>
  <si>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</si>
  <si>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</si>
  <si>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</si>
  <si>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</si>
  <si>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</si>
  <si>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</si>
  <si>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</si>
  <si>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</si>
  <si>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</si>
  <si>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</si>
  <si>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</si>
  <si>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</si>
  <si>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</si>
  <si>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</si>
  <si>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</si>
  <si>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</si>
  <si>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</si>
  <si>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</si>
  <si>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</si>
  <si>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</si>
  <si>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</si>
  <si>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</si>
  <si>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</si>
  <si>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</si>
  <si>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</si>
  <si>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</si>
  <si>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</si>
  <si>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</si>
  <si>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</si>
  <si>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</si>
  <si>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</si>
  <si>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</si>
  <si>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</si>
  <si>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</si>
  <si>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</si>
  <si>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</si>
  <si>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</si>
  <si>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</si>
  <si>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</si>
  <si>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</si>
  <si>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</si>
  <si>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</si>
  <si>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</si>
  <si>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</si>
  <si>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</si>
  <si>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</si>
  <si>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</si>
  <si>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</si>
  <si>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</si>
  <si>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</si>
  <si>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</si>
  <si>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</si>
  <si>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</si>
  <si>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</si>
  <si>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</si>
  <si>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</si>
  <si>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</si>
  <si>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</si>
  <si>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</si>
  <si>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</si>
  <si>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</si>
  <si>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</si>
  <si>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</si>
  <si>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</si>
  <si>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</si>
  <si>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</si>
  <si>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</si>
  <si>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</si>
  <si>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</si>
  <si>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</si>
  <si>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</si>
  <si>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</si>
  <si>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</si>
  <si>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</si>
  <si>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</si>
  <si>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</si>
  <si>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</si>
  <si>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</si>
  <si>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</si>
  <si>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</si>
  <si>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</si>
  <si>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</si>
  <si>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</si>
  <si>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</si>
  <si>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</si>
  <si>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</si>
  <si>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</si>
  <si>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</si>
  <si>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</si>
  <si>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</si>
  <si>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</si>
  <si>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</si>
  <si>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</si>
  <si>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</si>
  <si>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</si>
  <si>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</si>
  <si>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</si>
  <si>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</si>
  <si>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</si>
  <si>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</si>
  <si>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</si>
  <si>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</si>
  <si>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</si>
  <si>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</si>
  <si>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</si>
  <si>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</si>
  <si>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</si>
  <si>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</si>
  <si>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</si>
  <si>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</si>
  <si>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</si>
  <si>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</si>
  <si>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</si>
  <si>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</si>
  <si>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</si>
  <si>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</si>
  <si>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</si>
  <si>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</si>
  <si>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</si>
  <si>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</si>
  <si>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</si>
  <si>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</si>
  <si>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</si>
  <si>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</si>
  <si>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</si>
  <si>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</si>
  <si>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</si>
  <si>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</si>
  <si>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</si>
  <si>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</si>
  <si>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</si>
  <si>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</si>
  <si>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</si>
  <si>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</si>
  <si>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</si>
  <si>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</si>
  <si>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</si>
  <si>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</si>
  <si>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</si>
  <si>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</si>
  <si>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</si>
  <si>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</si>
  <si>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</si>
  <si>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</si>
  <si>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</si>
  <si>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</si>
  <si>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</si>
  <si>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</si>
  <si>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</si>
  <si>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</si>
  <si>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</si>
  <si>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</si>
  <si>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</si>
  <si>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</si>
  <si>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</si>
  <si>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</si>
  <si>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</si>
  <si>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</si>
  <si>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</si>
  <si>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</si>
  <si>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</si>
  <si>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</si>
  <si>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</si>
  <si>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</si>
  <si>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</si>
  <si>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</si>
  <si>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</si>
  <si>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</si>
  <si>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</si>
  <si>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</si>
  <si>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</si>
  <si>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</si>
  <si>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</si>
  <si>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</si>
  <si>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</si>
  <si>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</si>
  <si>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</si>
  <si>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</si>
  <si>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</si>
  <si>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</si>
  <si>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</si>
  <si>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</si>
  <si>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</si>
  <si>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</si>
  <si>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</si>
  <si>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</si>
  <si>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</si>
  <si>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</si>
  <si>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</si>
  <si>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</si>
  <si>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</si>
  <si>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</si>
  <si>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</si>
  <si>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</si>
  <si>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</si>
  <si>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</si>
  <si>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</si>
  <si>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</si>
  <si>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</si>
  <si>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</si>
  <si>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</si>
  <si>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</si>
  <si>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</si>
  <si>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</si>
  <si>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</si>
  <si>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</si>
  <si>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</si>
  <si>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</si>
  <si>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</si>
  <si>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</si>
  <si>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</si>
  <si>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</si>
  <si>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</si>
  <si>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</si>
  <si>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</si>
  <si>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</si>
  <si>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</si>
  <si>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</si>
  <si>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</si>
  <si>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</si>
  <si>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</si>
  <si>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</si>
  <si>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</si>
  <si>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</si>
  <si>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</si>
  <si>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</si>
  <si>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</si>
  <si>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</si>
  <si>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</si>
  <si>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</si>
  <si>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</si>
  <si>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</si>
  <si>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</si>
  <si>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</si>
  <si>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</si>
  <si>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</si>
  <si>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</si>
  <si>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</si>
  <si>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</si>
  <si>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</si>
  <si>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</si>
  <si>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</si>
  <si>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</si>
  <si>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</si>
  <si>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</si>
  <si>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</si>
  <si>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</si>
  <si>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</si>
  <si>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</si>
  <si>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</si>
  <si>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</si>
  <si>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</si>
  <si>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</si>
  <si>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</si>
  <si>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</si>
  <si>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</si>
  <si>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</si>
  <si>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</si>
  <si>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</si>
  <si>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</si>
  <si>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</si>
  <si>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</si>
  <si>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</si>
  <si>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</si>
  <si>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</si>
  <si>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</si>
  <si>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</si>
  <si>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</si>
  <si>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</si>
  <si>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</si>
  <si>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</si>
  <si>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</si>
  <si>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</si>
  <si>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</si>
  <si>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</si>
  <si>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</si>
  <si>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</si>
  <si>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</si>
  <si>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</si>
  <si>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</si>
  <si>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</si>
  <si>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</si>
  <si>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</si>
  <si>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</si>
  <si>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</si>
  <si>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</si>
  <si>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</si>
  <si>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</si>
  <si>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</si>
  <si>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</si>
  <si>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</si>
  <si>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</si>
  <si>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</si>
  <si>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</si>
  <si>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</si>
  <si>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</si>
  <si>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</si>
  <si>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</si>
  <si>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</si>
  <si>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</si>
  <si>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</si>
  <si>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</si>
  <si>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</si>
  <si>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</si>
  <si>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</si>
  <si>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</si>
  <si>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</si>
  <si>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</si>
  <si>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</si>
  <si>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</si>
  <si>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</si>
  <si>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</si>
  <si>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</si>
  <si>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</si>
  <si>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</si>
  <si>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</si>
  <si>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</si>
  <si>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</si>
  <si>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</si>
  <si>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</si>
  <si>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</si>
  <si>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</si>
  <si>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</si>
  <si>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</si>
  <si>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</si>
  <si>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</si>
  <si>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</si>
  <si>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</si>
  <si>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</si>
  <si>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</si>
  <si>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</si>
  <si>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</si>
  <si>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</si>
  <si>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</si>
  <si>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</si>
  <si>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</si>
  <si>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</si>
  <si>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</si>
  <si>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</si>
  <si>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</si>
  <si>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</si>
  <si>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</si>
  <si>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</si>
  <si>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</si>
  <si>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</si>
  <si>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</si>
  <si>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</si>
  <si>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</si>
  <si>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</si>
  <si>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</si>
  <si>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</si>
  <si>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</si>
  <si>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</si>
  <si>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</si>
  <si>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</si>
  <si>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</si>
  <si>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</si>
  <si>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</si>
  <si>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</si>
  <si>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</si>
  <si>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</si>
  <si>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</si>
  <si>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</si>
  <si>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</si>
  <si>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</si>
  <si>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</si>
  <si>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</si>
  <si>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</si>
  <si>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</si>
  <si>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</si>
  <si>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</si>
  <si>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</si>
  <si>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</si>
  <si>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</si>
  <si>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</si>
  <si>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</si>
  <si>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</si>
  <si>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</si>
  <si>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</si>
  <si>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</si>
  <si>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</si>
  <si>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</si>
  <si>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</si>
  <si>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</si>
  <si>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</si>
  <si>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</si>
  <si>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</si>
  <si>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</si>
  <si>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</si>
  <si>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</si>
  <si>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</si>
  <si>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</si>
  <si>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</si>
  <si>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</si>
  <si>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</si>
  <si>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</si>
  <si>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</si>
  <si>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</si>
  <si>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</si>
  <si>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</si>
  <si>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</si>
  <si>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</si>
  <si>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</si>
  <si>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</si>
  <si>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</si>
  <si>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</si>
  <si>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</si>
  <si>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</si>
  <si>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</si>
  <si>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</si>
  <si>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</si>
  <si>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</si>
  <si>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</si>
  <si>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</si>
  <si>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</si>
  <si>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</si>
  <si>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</si>
  <si>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</si>
  <si>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</si>
  <si>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</si>
  <si>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</si>
  <si>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</si>
  <si>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</si>
  <si>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</si>
  <si>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</si>
  <si>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</si>
  <si>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</si>
  <si>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</si>
  <si>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</si>
  <si>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</si>
  <si>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</si>
  <si>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</si>
  <si>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</si>
  <si>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</si>
  <si>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</si>
  <si>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</si>
  <si>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</si>
  <si>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</si>
  <si>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</si>
  <si>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</si>
  <si>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</si>
  <si>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</si>
  <si>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</si>
  <si>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</si>
  <si>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</si>
  <si>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</si>
  <si>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</si>
  <si>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</si>
  <si>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</si>
  <si>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</si>
  <si>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</si>
  <si>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</si>
  <si>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</si>
  <si>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</si>
  <si>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</si>
  <si>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</si>
  <si>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</si>
  <si>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</si>
  <si>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</si>
  <si>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</si>
  <si>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</si>
  <si>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</si>
  <si>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</si>
  <si>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</si>
  <si>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</si>
  <si>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</si>
  <si>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</si>
  <si>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</si>
  <si>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</si>
  <si>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</si>
  <si>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</si>
  <si>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</si>
  <si>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</si>
  <si>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</si>
  <si>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</si>
  <si>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</si>
  <si>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</si>
  <si>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</si>
  <si>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</si>
  <si>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</si>
  <si>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</si>
  <si>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</si>
  <si>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</si>
  <si>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</si>
  <si>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</si>
  <si>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</si>
  <si>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</si>
  <si>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</si>
  <si>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</si>
  <si>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</si>
  <si>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</si>
  <si>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</si>
  <si>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</si>
  <si>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</si>
  <si>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</si>
  <si>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</si>
  <si>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</si>
  <si>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</si>
  <si>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</si>
  <si>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</si>
  <si>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</si>
  <si>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</si>
  <si>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</si>
  <si>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</si>
  <si>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</si>
  <si>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</si>
  <si>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</si>
  <si>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</si>
  <si>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</si>
  <si>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</si>
  <si>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</si>
  <si>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</si>
  <si>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</si>
  <si>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</si>
  <si>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</si>
  <si>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</si>
  <si>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</si>
  <si>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</si>
  <si>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</si>
  <si>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</si>
  <si>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</si>
  <si>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</si>
  <si>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</si>
  <si>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</si>
  <si>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</si>
  <si>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</si>
  <si>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</si>
  <si>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</si>
  <si>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</si>
  <si>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</si>
  <si>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</si>
  <si>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</si>
  <si>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</si>
  <si>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</si>
  <si>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</si>
  <si>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</si>
  <si>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</si>
  <si>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</si>
  <si>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</si>
  <si>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</si>
  <si>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</si>
  <si>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</si>
  <si>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</si>
  <si>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</si>
  <si>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</si>
  <si>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</si>
  <si>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</si>
  <si>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</si>
  <si>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</si>
  <si>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</si>
  <si>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</si>
  <si>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</si>
  <si>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</si>
  <si>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</si>
  <si>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</si>
  <si>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</si>
  <si>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</si>
  <si>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</si>
  <si>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</si>
  <si>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</si>
  <si>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</si>
  <si>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</si>
  <si>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</si>
  <si>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</si>
  <si>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</si>
  <si>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</si>
  <si>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</si>
  <si>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</si>
  <si>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</si>
  <si>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</si>
  <si>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</si>
  <si>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</si>
  <si>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</si>
  <si>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</si>
  <si>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</si>
  <si>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</si>
  <si>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</si>
  <si>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</si>
  <si>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</si>
  <si>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</si>
  <si>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</si>
  <si>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</si>
  <si>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</si>
  <si>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</si>
  <si>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</si>
  <si>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</si>
  <si>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</si>
  <si>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</si>
  <si>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</si>
  <si>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</si>
  <si>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</si>
  <si>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</si>
  <si>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</si>
  <si>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</si>
  <si>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</si>
  <si>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</si>
  <si>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</si>
  <si>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</si>
  <si>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</si>
  <si>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</si>
  <si>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</si>
  <si>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</si>
  <si>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</si>
  <si>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</si>
  <si>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</si>
  <si>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</si>
  <si>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</si>
  <si>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</si>
  <si>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</si>
  <si>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</si>
  <si>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</si>
  <si>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</si>
  <si>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</si>
  <si>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</si>
  <si>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</si>
  <si>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</si>
  <si>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</si>
  <si>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</si>
  <si>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</si>
  <si>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</si>
  <si>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</si>
  <si>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</si>
  <si>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</si>
  <si>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</si>
  <si>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</si>
  <si>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</si>
  <si>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</si>
  <si>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</si>
  <si>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</si>
  <si>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</si>
  <si>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</si>
  <si>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</si>
  <si>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</si>
  <si>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</si>
  <si>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</si>
  <si>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</si>
  <si>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</si>
  <si>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</si>
  <si>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</si>
  <si>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</si>
  <si>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</si>
  <si>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</si>
  <si>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</si>
  <si>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</si>
  <si>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</si>
  <si>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</si>
  <si>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</si>
  <si>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</si>
  <si>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</si>
  <si>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</si>
  <si>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</si>
  <si>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</si>
  <si>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</si>
  <si>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</si>
  <si>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</si>
  <si>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</si>
  <si>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</si>
  <si>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</si>
  <si>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</si>
  <si>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</si>
  <si>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</si>
  <si>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</si>
  <si>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</si>
  <si>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</si>
  <si>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</si>
  <si>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</si>
  <si>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</si>
  <si>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</si>
  <si>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</si>
  <si>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</si>
  <si>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</si>
  <si>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</si>
  <si>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</si>
  <si>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</si>
  <si>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</si>
  <si>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</si>
  <si>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</si>
  <si>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</si>
  <si>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</si>
  <si>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</si>
  <si>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</si>
  <si>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</si>
  <si>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</si>
  <si>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</si>
  <si>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</si>
  <si>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</si>
  <si>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</si>
  <si>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</si>
  <si>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</si>
  <si>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</si>
  <si>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</si>
  <si>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</si>
  <si>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</si>
  <si>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</si>
  <si>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</si>
  <si>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</si>
  <si>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</si>
  <si>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</si>
  <si>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</si>
  <si>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</si>
  <si>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</si>
  <si>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</si>
  <si>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</si>
  <si>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</si>
  <si>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</si>
  <si>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</si>
  <si>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</si>
  <si>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</si>
  <si>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</si>
  <si>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</si>
  <si>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</si>
  <si>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</si>
  <si>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</si>
  <si>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</si>
  <si>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</si>
  <si>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</si>
  <si>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</si>
  <si>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</si>
  <si>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</si>
  <si>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</si>
  <si>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</si>
  <si>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</si>
  <si>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</si>
  <si>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</si>
  <si>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</si>
  <si>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</si>
  <si>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</si>
  <si>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</si>
  <si>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</si>
  <si>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</si>
  <si>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</si>
  <si>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</si>
  <si>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</si>
  <si>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</si>
  <si>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</si>
  <si>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</si>
  <si>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</si>
  <si>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</si>
  <si>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</si>
  <si>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</si>
  <si>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</si>
  <si>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</si>
  <si>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</si>
  <si>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</si>
  <si>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</si>
  <si>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</si>
  <si>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</si>
  <si>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</si>
  <si>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</si>
  <si>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</si>
  <si>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</si>
  <si>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</si>
  <si>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</si>
  <si>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</si>
  <si>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</si>
  <si>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</si>
  <si>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</si>
  <si>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</si>
  <si>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</si>
  <si>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</si>
  <si>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</si>
  <si>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</si>
  <si>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</si>
  <si>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</si>
  <si>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</si>
  <si>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</si>
  <si>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</si>
  <si>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</si>
  <si>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</si>
  <si>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</si>
  <si>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</si>
  <si>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</si>
  <si>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</si>
  <si>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</si>
  <si>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</si>
  <si>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</si>
  <si>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</si>
  <si>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</si>
  <si>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</si>
  <si>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</si>
  <si>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</si>
  <si>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</si>
  <si>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</si>
  <si>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</si>
  <si>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</si>
  <si>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</si>
  <si>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</si>
  <si>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</si>
  <si>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</si>
  <si>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</si>
  <si>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</si>
  <si>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</si>
  <si>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</si>
  <si>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</si>
  <si>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</si>
  <si>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</si>
  <si>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</si>
  <si>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</si>
  <si>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</si>
  <si>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</si>
  <si>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</si>
  <si>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</si>
  <si>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</si>
  <si>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</si>
  <si>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</si>
  <si>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</si>
  <si>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</si>
  <si>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</si>
  <si>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</si>
  <si>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</si>
  <si>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</si>
  <si>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</si>
  <si>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</si>
  <si>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</si>
  <si>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</si>
  <si>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</si>
  <si>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</si>
  <si>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</si>
  <si>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</si>
  <si>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</si>
  <si>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</si>
  <si>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</si>
  <si>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</si>
  <si>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</si>
  <si>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</si>
  <si>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</si>
  <si>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</si>
  <si>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</si>
  <si>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</si>
  <si>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</si>
  <si>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</si>
  <si>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</si>
  <si>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</si>
  <si>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</si>
  <si>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</si>
  <si>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</si>
  <si>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</si>
  <si>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</si>
  <si>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</si>
  <si>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</si>
  <si>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</si>
  <si>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</si>
  <si>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</si>
  <si>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</si>
  <si>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</si>
  <si>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</si>
  <si>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</si>
  <si>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</si>
  <si>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</si>
  <si>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</si>
  <si>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</si>
  <si>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</si>
  <si>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</si>
  <si>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</si>
  <si>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</si>
  <si>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</si>
  <si>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</si>
  <si>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</si>
  <si>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</si>
  <si>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</si>
  <si>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</si>
  <si>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</si>
  <si>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</si>
  <si>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</si>
  <si>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</si>
  <si>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</si>
  <si>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</si>
  <si>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</si>
  <si>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</si>
  <si>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</si>
  <si>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</si>
  <si>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</si>
  <si>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</si>
  <si>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</si>
  <si>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</si>
  <si>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</si>
  <si>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</si>
  <si>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</si>
  <si>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</si>
  <si>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</si>
  <si>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</si>
  <si>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</si>
  <si>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</si>
  <si>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</si>
  <si>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</si>
  <si>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</si>
  <si>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</si>
  <si>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</si>
  <si>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</si>
  <si>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</si>
  <si>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</si>
  <si>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</si>
  <si>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</si>
  <si>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</si>
  <si>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</si>
  <si>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</si>
  <si>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</si>
  <si>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</si>
  <si>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</si>
  <si>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</si>
  <si>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</si>
  <si>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</si>
  <si>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</si>
  <si>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</si>
  <si>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</si>
  <si>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</si>
  <si>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</si>
  <si>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</si>
  <si>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</si>
  <si>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</si>
  <si>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</si>
  <si>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</si>
  <si>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</si>
  <si>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</si>
  <si>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</si>
  <si>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</si>
  <si>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</si>
  <si>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</si>
  <si>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</si>
  <si>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</si>
  <si>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</si>
  <si>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</si>
  <si>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</si>
  <si>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</si>
  <si>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</si>
  <si>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</si>
  <si>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</si>
  <si>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</si>
  <si>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</si>
  <si>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</si>
  <si>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</si>
  <si>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</si>
  <si>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</si>
  <si>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</si>
  <si>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</si>
  <si>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</si>
  <si>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</si>
  <si>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</si>
  <si>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</si>
  <si>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</si>
  <si>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</si>
  <si>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</si>
  <si>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</si>
  <si>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</si>
  <si>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</si>
  <si>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</si>
  <si>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</si>
  <si>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</si>
  <si>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</si>
  <si>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</si>
  <si>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</si>
  <si>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</si>
  <si>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</si>
  <si>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</si>
  <si>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</si>
  <si>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</si>
  <si>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</si>
  <si>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</si>
  <si>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</si>
  <si>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</si>
  <si>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</si>
  <si>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</si>
  <si>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</si>
  <si>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</si>
  <si>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</si>
  <si>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</si>
  <si>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</si>
  <si>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</si>
  <si>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</si>
  <si>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</si>
  <si>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</si>
  <si>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</si>
  <si>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</si>
  <si>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</si>
  <si>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</si>
  <si>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</si>
  <si>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</si>
  <si>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</si>
  <si>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</si>
  <si>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</si>
  <si>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</si>
  <si>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</si>
  <si>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</si>
  <si>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</si>
  <si>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</si>
  <si>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</si>
  <si>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</si>
  <si>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</si>
  <si>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</si>
  <si>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</si>
  <si>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</si>
  <si>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</si>
  <si>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</si>
  <si>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</si>
  <si>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</si>
  <si>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</si>
  <si>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</si>
  <si>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</si>
  <si>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</si>
  <si>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</si>
  <si>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</si>
  <si>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</si>
  <si>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</si>
  <si>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</si>
  <si>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</si>
  <si>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</si>
  <si>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</si>
  <si>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</si>
  <si>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</si>
  <si>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</si>
  <si>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</si>
  <si>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</si>
  <si>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</si>
  <si>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</si>
  <si>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</si>
  <si>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</si>
  <si>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</si>
  <si>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</si>
  <si>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</si>
  <si>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</si>
  <si>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</si>
  <si>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</si>
  <si>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</si>
  <si>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</si>
  <si>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</si>
  <si>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</si>
  <si>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</si>
  <si>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</si>
  <si>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</si>
  <si>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</si>
  <si>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</si>
  <si>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</si>
  <si>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</si>
  <si>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</si>
  <si>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</si>
  <si>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</si>
  <si>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</si>
  <si>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</si>
  <si>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</si>
  <si>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</si>
  <si>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</si>
  <si>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</si>
  <si>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</si>
  <si>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</si>
  <si>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</si>
  <si>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</si>
  <si>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</si>
  <si>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</si>
  <si>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</si>
  <si>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</si>
  <si>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</si>
  <si>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</si>
  <si>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</si>
  <si>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</si>
  <si>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</si>
  <si>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</si>
  <si>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</si>
  <si>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</si>
  <si>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</si>
  <si>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</si>
  <si>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</si>
  <si>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</si>
  <si>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</si>
  <si>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</si>
  <si>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</si>
  <si>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</si>
  <si>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</si>
  <si>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</si>
  <si>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</si>
  <si>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</si>
  <si>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</si>
  <si>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</si>
  <si>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</si>
  <si>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</si>
  <si>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</si>
  <si>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</si>
  <si>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</si>
  <si>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</si>
  <si>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</si>
  <si>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</si>
  <si>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</si>
  <si>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</si>
  <si>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</si>
  <si>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</si>
  <si>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</si>
  <si>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</si>
  <si>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</si>
  <si>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</si>
  <si>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</si>
  <si>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</si>
  <si>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</si>
  <si>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</si>
  <si>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</si>
  <si>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</si>
  <si>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</si>
  <si>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</si>
  <si>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</si>
  <si>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</si>
  <si>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</si>
  <si>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</si>
  <si>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</si>
  <si>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</si>
  <si>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</si>
  <si>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</si>
  <si>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</si>
  <si>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</si>
  <si>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</si>
  <si>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</si>
  <si>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</si>
  <si>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</si>
  <si>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</si>
  <si>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</si>
  <si>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</si>
  <si>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</si>
  <si>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</si>
  <si>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</si>
  <si>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</si>
  <si>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</si>
  <si>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</si>
  <si>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</si>
  <si>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</si>
  <si>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</si>
  <si>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</si>
  <si>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</si>
  <si>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</si>
  <si>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</si>
  <si>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</si>
  <si>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</si>
  <si>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</si>
  <si>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</si>
  <si>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</si>
  <si>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</si>
  <si>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</si>
  <si>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</si>
  <si>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</si>
  <si>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</si>
  <si>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</si>
  <si>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</si>
  <si>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</si>
  <si>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</si>
  <si>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</si>
  <si>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</si>
  <si>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</si>
  <si>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</si>
  <si>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</si>
  <si>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</si>
  <si>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</si>
  <si>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</si>
  <si>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</si>
  <si>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</si>
  <si>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</si>
  <si>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</si>
  <si>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</si>
  <si>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</si>
  <si>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</si>
  <si>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</si>
  <si>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</si>
  <si>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</si>
  <si>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</si>
  <si>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</si>
  <si>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</si>
  <si>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</si>
  <si>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</si>
  <si>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</si>
  <si>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</si>
  <si>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</si>
  <si>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</si>
  <si>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</si>
  <si>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</si>
  <si>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</si>
  <si>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</si>
  <si>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</si>
  <si>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</si>
  <si>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</si>
  <si>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</si>
  <si>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</si>
  <si>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</si>
  <si>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</si>
  <si>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</si>
  <si>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</si>
  <si>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</si>
  <si>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</si>
  <si>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</si>
  <si>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</si>
  <si>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</si>
  <si>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</si>
  <si>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</si>
  <si>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</si>
  <si>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</si>
  <si>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</si>
  <si>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</si>
  <si>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</si>
  <si>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</si>
  <si>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</si>
  <si>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</si>
  <si>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</si>
  <si>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</si>
  <si>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</si>
  <si>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</si>
  <si>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</si>
  <si>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</si>
  <si>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</si>
  <si>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</si>
  <si>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</si>
  <si>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</si>
  <si>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</si>
  <si>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</si>
  <si>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</si>
  <si>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</si>
  <si>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</si>
  <si>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</si>
  <si>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</si>
  <si>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</si>
  <si>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</si>
  <si>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</si>
  <si>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</si>
  <si>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</si>
  <si>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</si>
  <si>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</si>
  <si>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</si>
  <si>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</si>
  <si>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</si>
  <si>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</si>
  <si>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</si>
  <si>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</si>
  <si>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</si>
  <si>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</si>
  <si>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</si>
  <si>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</si>
  <si>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</si>
  <si>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</si>
  <si>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</si>
  <si>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</si>
  <si>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</si>
  <si>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</si>
  <si>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</si>
  <si>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</si>
  <si>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</si>
  <si>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</si>
  <si>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</si>
  <si>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</si>
  <si>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</si>
  <si>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</si>
  <si>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</si>
  <si>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</si>
  <si>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</si>
  <si>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</si>
  <si>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</si>
  <si>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</si>
  <si>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</si>
  <si>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</si>
  <si>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</si>
  <si>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</si>
  <si>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</si>
  <si>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</si>
  <si>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</si>
  <si>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</si>
  <si>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</si>
  <si>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</si>
  <si>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</si>
  <si>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</si>
  <si>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</si>
  <si>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</si>
  <si>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</si>
  <si>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</si>
  <si>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</si>
  <si>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</si>
  <si>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</si>
  <si>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</si>
  <si>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</si>
  <si>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</si>
  <si>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</si>
  <si>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</si>
  <si>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</si>
  <si>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</si>
  <si>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</si>
  <si>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</si>
  <si>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</si>
  <si>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</si>
  <si>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</si>
  <si>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</si>
  <si>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</si>
  <si>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</si>
  <si>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</si>
  <si>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</si>
  <si>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</si>
  <si>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</si>
  <si>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</si>
  <si>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</si>
  <si>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</si>
  <si>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</si>
  <si>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</si>
  <si>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</si>
  <si>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</si>
  <si>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</si>
  <si>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</si>
  <si>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</si>
  <si>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</si>
  <si>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</si>
  <si>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</si>
  <si>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</si>
  <si>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</si>
  <si>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</si>
  <si>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</si>
  <si>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</si>
  <si>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</si>
  <si>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</si>
  <si>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</si>
  <si>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</si>
  <si>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</si>
  <si>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</si>
  <si>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</si>
  <si>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</si>
  <si>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</si>
  <si>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</si>
  <si>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</si>
  <si>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</si>
  <si>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</si>
  <si>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</si>
  <si>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</si>
  <si>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</si>
  <si>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</si>
  <si>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</si>
  <si>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</si>
  <si>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</si>
  <si>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</si>
  <si>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</si>
  <si>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</si>
  <si>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</si>
  <si>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</si>
  <si>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</si>
  <si>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</si>
  <si>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</si>
  <si>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</si>
  <si>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</si>
  <si>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</si>
  <si>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</si>
  <si>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</si>
  <si>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</si>
  <si>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</si>
  <si>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</si>
  <si>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</si>
  <si>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</si>
  <si>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</si>
  <si>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</si>
  <si>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</si>
  <si>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</si>
  <si>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</si>
  <si>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</si>
  <si>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</si>
  <si>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</si>
  <si>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</si>
  <si>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</si>
  <si>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</si>
  <si>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</si>
  <si>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</si>
  <si>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</si>
  <si>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</si>
  <si>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</si>
  <si>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</si>
  <si>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</si>
  <si>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</si>
  <si>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</si>
  <si>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</si>
  <si>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</si>
  <si>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</si>
  <si>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</si>
  <si>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</si>
  <si>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</si>
  <si>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</si>
  <si>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</si>
  <si>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</si>
  <si>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</si>
  <si>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</si>
  <si>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</si>
  <si>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</si>
  <si>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</si>
  <si>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</si>
  <si>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</si>
  <si>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</si>
  <si>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</si>
  <si>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</si>
  <si>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</si>
  <si>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</si>
  <si>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</si>
  <si>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</si>
  <si>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</si>
  <si>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</si>
  <si>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</si>
  <si>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</si>
  <si>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</si>
  <si>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</si>
  <si>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</si>
  <si>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</si>
  <si>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</si>
  <si>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</si>
  <si>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</si>
  <si>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</si>
  <si>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</si>
  <si>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</si>
  <si>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</si>
  <si>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</si>
  <si>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</si>
  <si>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</si>
  <si>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</si>
  <si>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</si>
  <si>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</si>
  <si>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</si>
  <si>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</si>
  <si>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</si>
  <si>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</si>
  <si>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</si>
  <si>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</si>
  <si>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</si>
  <si>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</si>
  <si>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</si>
  <si>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</si>
  <si>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</si>
  <si>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</si>
  <si>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</si>
  <si>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</si>
  <si>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</si>
  <si>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</si>
  <si>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</si>
  <si>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</si>
  <si>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</si>
  <si>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</si>
  <si>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</si>
  <si>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</si>
  <si>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</si>
  <si>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</si>
  <si>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</si>
  <si>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</si>
  <si>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</si>
  <si>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</si>
  <si>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</si>
  <si>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</si>
  <si>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</si>
  <si>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</si>
  <si>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</si>
  <si>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</si>
  <si>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</si>
  <si>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</si>
  <si>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</si>
  <si>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</si>
  <si>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</si>
  <si>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</si>
  <si>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</si>
  <si>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</si>
  <si>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</si>
  <si>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</si>
  <si>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</si>
  <si>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</si>
  <si>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</si>
  <si>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</si>
  <si>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</si>
  <si>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</si>
  <si>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</si>
  <si>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</si>
  <si>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</si>
  <si>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</si>
  <si>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</si>
  <si>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</si>
  <si>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</si>
  <si>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</si>
  <si>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</si>
  <si>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</si>
  <si>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</si>
  <si>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</si>
  <si>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</si>
  <si>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</si>
  <si>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</si>
  <si>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</si>
  <si>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</si>
  <si>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</si>
  <si>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</si>
  <si>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</si>
  <si>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</si>
  <si>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</si>
  <si>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</si>
  <si>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</si>
  <si>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</si>
  <si>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</si>
  <si>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</si>
  <si>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</si>
  <si>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</si>
  <si>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</si>
  <si>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</si>
  <si>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</si>
  <si>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</si>
  <si>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</si>
  <si>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</si>
  <si>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</si>
  <si>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</si>
  <si>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</si>
  <si>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</si>
  <si>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</si>
  <si>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</si>
  <si>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</si>
  <si>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</si>
  <si>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</si>
  <si>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</si>
  <si>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</si>
  <si>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</si>
  <si>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</si>
  <si>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</si>
  <si>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</si>
  <si>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</si>
  <si>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</si>
  <si>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</si>
  <si>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</si>
  <si>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</si>
  <si>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</si>
  <si>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</si>
  <si>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</si>
  <si>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</si>
  <si>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</si>
  <si>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</si>
  <si>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</si>
  <si>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</si>
  <si>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</si>
  <si>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</si>
  <si>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</si>
  <si>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</si>
  <si>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</si>
  <si>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</si>
  <si>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</si>
  <si>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</si>
  <si>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</si>
  <si>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</si>
  <si>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</si>
  <si>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</si>
  <si>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</si>
  <si>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</si>
  <si>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</si>
  <si>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</si>
  <si>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</si>
  <si>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</si>
  <si>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</si>
  <si>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</si>
  <si>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</si>
  <si>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</si>
  <si>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</si>
  <si>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</si>
  <si>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</si>
  <si>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</si>
  <si>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</si>
  <si>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</si>
  <si>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</si>
  <si>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</si>
  <si>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</si>
  <si>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</si>
  <si>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</si>
  <si>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</si>
  <si>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</si>
  <si>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</si>
  <si>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</si>
  <si>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</si>
  <si>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</si>
  <si>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</si>
  <si>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</si>
  <si>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</si>
  <si>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</si>
  <si>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</si>
  <si>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</si>
  <si>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</si>
  <si>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</si>
  <si>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</si>
  <si>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</si>
  <si>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</si>
  <si>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</si>
  <si>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</si>
  <si>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</si>
  <si>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</si>
  <si>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</si>
  <si>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</si>
  <si>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</si>
  <si>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</si>
  <si>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</si>
  <si>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</si>
  <si>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</si>
  <si>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</si>
  <si>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</si>
  <si>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</si>
  <si>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</si>
  <si>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</si>
  <si>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</si>
  <si>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</si>
  <si>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</si>
  <si>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</si>
  <si>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</si>
  <si>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</si>
  <si>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</si>
  <si>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</si>
  <si>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</si>
  <si>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</si>
  <si>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</si>
  <si>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</si>
  <si>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</si>
  <si>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</si>
  <si>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</si>
  <si>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</si>
  <si>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</si>
  <si>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</si>
  <si>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</si>
  <si>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</si>
  <si>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</si>
  <si>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</si>
  <si>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</si>
  <si>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</si>
  <si>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</si>
  <si>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</si>
  <si>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</si>
  <si>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</si>
  <si>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</si>
  <si>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</si>
  <si>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</si>
  <si>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</si>
  <si>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</si>
  <si>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</si>
  <si>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</si>
  <si>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</si>
  <si>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</si>
  <si>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</si>
  <si>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</si>
  <si>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</si>
  <si>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</si>
  <si>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</si>
  <si>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</si>
  <si>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</si>
  <si>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</si>
  <si>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</si>
  <si>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</si>
  <si>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</si>
  <si>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</si>
  <si>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</si>
  <si>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</si>
  <si>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</si>
  <si>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</si>
  <si>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</si>
  <si>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</si>
  <si>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</si>
  <si>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</si>
  <si>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</si>
  <si>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</si>
  <si>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</si>
  <si>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</si>
  <si>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</si>
  <si>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</si>
  <si>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</si>
  <si>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</si>
  <si>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</si>
  <si>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</si>
  <si>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</si>
  <si>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</si>
  <si>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</si>
  <si>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</si>
  <si>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</si>
  <si>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</si>
  <si>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</si>
  <si>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</si>
  <si>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</si>
  <si>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</si>
  <si>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</si>
  <si>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</si>
  <si>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</si>
  <si>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</si>
  <si>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</si>
  <si>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</si>
  <si>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</si>
  <si>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</si>
  <si>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</si>
  <si>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</si>
  <si>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</si>
  <si>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</si>
  <si>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</si>
  <si>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</si>
  <si>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</si>
  <si>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</si>
  <si>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</si>
  <si>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</si>
  <si>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</si>
  <si>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</si>
  <si>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</si>
  <si>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</si>
  <si>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</si>
  <si>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</si>
  <si>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</si>
  <si>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</si>
  <si>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</si>
  <si>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</si>
  <si>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</si>
  <si>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</si>
  <si>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</si>
  <si>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</si>
  <si>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</si>
  <si>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</si>
  <si>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</si>
  <si>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</si>
  <si>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</si>
  <si>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</si>
  <si>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</si>
  <si>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</si>
  <si>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</si>
  <si>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</si>
  <si>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</si>
  <si>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</si>
  <si>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</si>
  <si>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</si>
  <si>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</si>
  <si>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</si>
  <si>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</si>
  <si>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</si>
  <si>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</si>
  <si>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</si>
  <si>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</si>
  <si>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</si>
  <si>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</si>
  <si>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</si>
  <si>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</si>
  <si>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</si>
  <si>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</si>
  <si>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</si>
  <si>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</si>
  <si>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</si>
  <si>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</si>
  <si>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</si>
  <si>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</si>
  <si>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</si>
  <si>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</si>
  <si>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</si>
  <si>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</si>
  <si>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</si>
  <si>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</si>
  <si>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</si>
  <si>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</si>
  <si>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</si>
  <si>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</si>
  <si>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</si>
  <si>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</si>
  <si>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</si>
  <si>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</si>
  <si>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</si>
  <si>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</si>
  <si>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</si>
  <si>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</si>
  <si>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</si>
  <si>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</si>
  <si>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</si>
  <si>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</si>
  <si>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</si>
  <si>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</si>
  <si>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</si>
  <si>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</si>
  <si>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</si>
  <si>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</si>
  <si>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</si>
  <si>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</si>
  <si>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</si>
  <si>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</si>
  <si>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</si>
  <si>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</si>
  <si>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</si>
  <si>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</si>
  <si>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</si>
  <si>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</si>
  <si>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</si>
  <si>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</si>
  <si>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</si>
  <si>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</si>
  <si>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</si>
  <si>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</si>
  <si>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</si>
  <si>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</si>
  <si>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</si>
  <si>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</si>
  <si>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</si>
  <si>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</si>
  <si>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</si>
  <si>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</si>
  <si>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</si>
  <si>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</si>
  <si>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</si>
  <si>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</si>
  <si>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</si>
  <si>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</si>
  <si>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</si>
  <si>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</si>
  <si>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</si>
  <si>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</si>
  <si>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</si>
  <si>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</si>
  <si>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</si>
  <si>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</si>
  <si>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</si>
  <si>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</si>
  <si>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</si>
  <si>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</si>
  <si>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</si>
  <si>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</si>
  <si>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</si>
  <si>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</si>
  <si>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</si>
  <si>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</si>
  <si>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</si>
  <si>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</si>
  <si>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</si>
  <si>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</si>
  <si>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</si>
  <si>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</si>
  <si>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</si>
  <si>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</si>
  <si>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</si>
  <si>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</si>
  <si>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</si>
  <si>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</si>
  <si>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</si>
  <si>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</si>
  <si>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</si>
  <si>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</si>
  <si>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</si>
  <si>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</si>
  <si>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</si>
  <si>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</si>
  <si>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</si>
  <si>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</si>
  <si>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</si>
  <si>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</si>
  <si>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</si>
  <si>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</si>
  <si>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</si>
  <si>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</si>
  <si>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</si>
  <si>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</si>
  <si>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</si>
  <si>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</si>
  <si>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</si>
  <si>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</si>
  <si>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</si>
  <si>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</si>
  <si>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</si>
  <si>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</si>
  <si>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</si>
  <si>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</si>
  <si>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</si>
  <si>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</si>
  <si>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</si>
  <si>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</si>
  <si>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</si>
  <si>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</si>
  <si>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</si>
  <si>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</si>
  <si>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</si>
  <si>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</si>
  <si>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</si>
  <si>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</si>
  <si>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</si>
  <si>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</si>
  <si>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</si>
  <si>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</si>
  <si>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</si>
  <si>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</si>
  <si>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</si>
  <si>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</si>
  <si>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</si>
  <si>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</si>
  <si>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</si>
  <si>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</si>
  <si>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</si>
  <si>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</si>
  <si>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</si>
  <si>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</si>
  <si>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</si>
  <si>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</si>
  <si>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</si>
  <si>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</si>
  <si>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</si>
  <si>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</si>
  <si>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</si>
  <si>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</si>
  <si>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</si>
  <si>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</si>
  <si>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</si>
  <si>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</si>
  <si>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</si>
  <si>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</si>
  <si>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</si>
  <si>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</si>
  <si>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</si>
  <si>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</si>
  <si>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</si>
  <si>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</si>
  <si>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</si>
  <si>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</si>
  <si>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</si>
  <si>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</si>
  <si>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</si>
  <si>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</si>
  <si>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</si>
  <si>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</si>
  <si>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</si>
  <si>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</si>
  <si>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</si>
  <si>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</si>
  <si>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</si>
  <si>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</si>
  <si>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</si>
  <si>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</si>
  <si>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</si>
  <si>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</si>
  <si>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</si>
  <si>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</si>
  <si>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</si>
  <si>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</si>
  <si>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</si>
  <si>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</si>
  <si>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</si>
  <si>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</si>
  <si>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</si>
  <si>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</si>
  <si>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</si>
  <si>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</si>
  <si>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</si>
  <si>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</si>
  <si>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</si>
  <si>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</si>
  <si>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</si>
  <si>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</si>
  <si>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</si>
  <si>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</si>
  <si>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</si>
  <si>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</si>
  <si>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</si>
  <si>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</si>
  <si>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</si>
  <si>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</si>
  <si>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</si>
  <si>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</si>
  <si>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</si>
  <si>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</si>
  <si>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</si>
  <si>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</si>
  <si>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</si>
  <si>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</si>
  <si>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</si>
  <si>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</si>
  <si>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</si>
  <si>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</si>
  <si>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</si>
  <si>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</si>
  <si>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</si>
  <si>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</si>
  <si>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</si>
  <si>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</si>
  <si>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</si>
  <si>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</si>
  <si>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</si>
  <si>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</si>
  <si>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</si>
  <si>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</si>
  <si>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</si>
  <si>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</si>
  <si>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</si>
  <si>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</si>
  <si>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</si>
  <si>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</si>
  <si>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</si>
  <si>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</si>
  <si>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</si>
  <si>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</si>
  <si>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</si>
  <si>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</si>
  <si>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</si>
  <si>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</si>
  <si>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</si>
  <si>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</si>
  <si>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</si>
  <si>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</si>
  <si>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</si>
  <si>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</si>
  <si>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</si>
  <si>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</si>
  <si>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</si>
  <si>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</si>
  <si>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</si>
  <si>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</si>
  <si>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</si>
  <si>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</si>
  <si>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</si>
  <si>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</si>
  <si>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</si>
  <si>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</si>
  <si>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</si>
  <si>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</si>
  <si>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</si>
  <si>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</si>
  <si>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</si>
  <si>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</si>
  <si>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</si>
  <si>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</si>
  <si>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</si>
  <si>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</si>
  <si>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</si>
  <si>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</si>
  <si>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</si>
  <si>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</si>
  <si>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</si>
  <si>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</si>
  <si>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</si>
  <si>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</si>
  <si>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</si>
  <si>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</si>
  <si>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</si>
  <si>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</si>
  <si>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</si>
  <si>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</si>
  <si>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</si>
  <si>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</si>
  <si>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</si>
  <si>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</si>
  <si>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</si>
  <si>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</si>
  <si>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</si>
  <si>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</si>
  <si>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</si>
  <si>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</si>
  <si>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</si>
  <si>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</si>
  <si>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</si>
  <si>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</si>
  <si>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</si>
  <si>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</si>
  <si>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</si>
  <si>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</si>
  <si>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</si>
  <si>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</si>
  <si>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</si>
  <si>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</si>
  <si>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</si>
  <si>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</si>
  <si>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</si>
  <si>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</si>
  <si>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</si>
  <si>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</si>
  <si>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</si>
  <si>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</si>
  <si>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</si>
  <si>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</si>
  <si>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</si>
  <si>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</si>
  <si>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</si>
  <si>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</si>
  <si>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</si>
  <si>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</si>
  <si>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</si>
  <si>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</si>
  <si>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</si>
  <si>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</si>
  <si>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</si>
  <si>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</si>
  <si>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</si>
  <si>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</si>
  <si>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</si>
  <si>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</si>
  <si>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</si>
  <si>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</si>
  <si>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</si>
  <si>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</si>
  <si>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</si>
  <si>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</si>
  <si>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</si>
  <si>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</si>
  <si>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</si>
  <si>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</si>
  <si>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</si>
  <si>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</si>
  <si>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</si>
  <si>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</si>
  <si>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</si>
  <si>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</si>
  <si>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</si>
  <si>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</si>
  <si>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</si>
  <si>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</si>
  <si>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</si>
  <si>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</si>
  <si>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</si>
  <si>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</si>
  <si>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</si>
  <si>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</si>
  <si>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</si>
  <si>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</si>
  <si>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</si>
  <si>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</si>
  <si>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</si>
  <si>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</si>
  <si>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</si>
  <si>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</si>
  <si>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</si>
  <si>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</si>
  <si>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</si>
  <si>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</si>
  <si>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</si>
  <si>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</si>
  <si>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</si>
  <si>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</si>
  <si>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</si>
  <si>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</si>
  <si>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</si>
  <si>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</si>
  <si>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</si>
  <si>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</si>
  <si>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</si>
  <si>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</si>
  <si>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</si>
  <si>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</si>
  <si>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</si>
  <si>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</si>
  <si>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</si>
  <si>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</si>
  <si>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</si>
  <si>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</si>
  <si>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</si>
  <si>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</si>
  <si>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</si>
  <si>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</si>
  <si>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</si>
  <si>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</si>
  <si>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</si>
  <si>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</si>
  <si>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</si>
  <si>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</si>
  <si>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</si>
  <si>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</si>
  <si>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</si>
  <si>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</si>
  <si>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</si>
  <si>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</si>
  <si>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</si>
  <si>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</si>
  <si>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</si>
  <si>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</si>
  <si>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</si>
  <si>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</si>
  <si>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</si>
  <si>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</si>
  <si>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</si>
  <si>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</si>
  <si>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</si>
  <si>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</si>
  <si>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</si>
  <si>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</si>
  <si>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</si>
  <si>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</si>
  <si>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</si>
  <si>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</si>
  <si>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</si>
  <si>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</si>
  <si>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</si>
  <si>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</si>
  <si>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</si>
  <si>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</si>
  <si>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</si>
  <si>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</si>
  <si>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</si>
  <si>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</si>
  <si>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</si>
  <si>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</si>
  <si>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</si>
  <si>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</si>
  <si>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</si>
  <si>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</si>
  <si>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</si>
  <si>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</si>
  <si>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</si>
  <si>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</si>
  <si>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</si>
  <si>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</si>
  <si>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</si>
  <si>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</si>
  <si>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</si>
  <si>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</si>
  <si>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</si>
  <si>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</si>
  <si>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</si>
  <si>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</si>
  <si>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</si>
  <si>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</si>
  <si>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</si>
  <si>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</si>
  <si>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</si>
  <si>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</si>
  <si>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</si>
  <si>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</si>
  <si>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</si>
  <si>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</si>
  <si>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</si>
  <si>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</si>
  <si>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</si>
  <si>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</si>
  <si>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</si>
  <si>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</si>
  <si>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</si>
  <si>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</si>
  <si>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</si>
  <si>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</si>
  <si>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</si>
  <si>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</si>
  <si>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</si>
  <si>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</si>
  <si>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</si>
  <si>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</si>
  <si>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</si>
  <si>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</si>
  <si>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</si>
  <si>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</si>
  <si>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</si>
  <si>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</si>
  <si>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</si>
  <si>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</si>
  <si>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</si>
  <si>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</si>
  <si>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</si>
  <si>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</si>
  <si>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</si>
  <si>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</si>
  <si>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</si>
  <si>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</si>
  <si>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</si>
  <si>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</si>
  <si>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</si>
  <si>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</si>
  <si>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</si>
  <si>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</si>
  <si>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</si>
  <si>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</si>
  <si>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</si>
  <si>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</si>
  <si>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</si>
  <si>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</si>
  <si>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</si>
  <si>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</si>
  <si>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</si>
  <si>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</si>
  <si>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</si>
  <si>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</si>
  <si>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</si>
  <si>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</si>
  <si>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</si>
  <si>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</si>
  <si>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</si>
  <si>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</si>
  <si>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</si>
  <si>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</si>
  <si>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</si>
  <si>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</si>
  <si>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</si>
  <si>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</si>
  <si>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</si>
  <si>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</si>
  <si>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</si>
  <si>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</si>
  <si>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</si>
  <si>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</si>
  <si>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</si>
  <si>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</si>
  <si>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</si>
  <si>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</si>
  <si>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</si>
  <si>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</si>
  <si>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</si>
  <si>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</si>
  <si>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</si>
  <si>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</si>
  <si>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</si>
  <si>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</si>
  <si>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</si>
  <si>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</si>
  <si>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</si>
  <si>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</si>
  <si>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</si>
  <si>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</si>
  <si>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</si>
  <si>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</si>
  <si>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</si>
  <si>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</si>
  <si>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</si>
  <si>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</si>
  <si>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</si>
  <si>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</si>
  <si>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</si>
  <si>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</si>
  <si>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</si>
  <si>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</si>
  <si>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</si>
  <si>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</si>
  <si>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</si>
  <si>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</si>
  <si>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</si>
  <si>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</si>
  <si>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</si>
  <si>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</si>
  <si>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</si>
  <si>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</si>
  <si>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</si>
  <si>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</si>
  <si>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</si>
  <si>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</si>
  <si>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</si>
  <si>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</si>
  <si>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</si>
  <si>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</si>
  <si>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</si>
  <si>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</si>
  <si>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</si>
  <si>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</si>
  <si>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</si>
  <si>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</si>
  <si>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</si>
  <si>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</si>
  <si>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</si>
  <si>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</si>
  <si>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</si>
  <si>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</si>
  <si>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</si>
  <si>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</si>
  <si>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</si>
  <si>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</si>
  <si>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</si>
  <si>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</si>
  <si>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</si>
  <si>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</si>
  <si>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</si>
  <si>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</si>
  <si>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</si>
  <si>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</si>
  <si>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</si>
  <si>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</si>
  <si>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</si>
  <si>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</si>
  <si>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</si>
  <si>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</si>
  <si>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</si>
  <si>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</si>
  <si>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</si>
  <si>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</si>
  <si>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</si>
  <si>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</si>
  <si>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</si>
  <si>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</si>
  <si>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</si>
  <si>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</si>
  <si>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</si>
  <si>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</si>
  <si>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</si>
  <si>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</si>
  <si>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</si>
  <si>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</si>
  <si>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</si>
  <si>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</si>
  <si>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</si>
  <si>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</si>
  <si>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</si>
  <si>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</si>
  <si>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</si>
  <si>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</si>
  <si>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</si>
  <si>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</si>
  <si>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</si>
  <si>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</si>
  <si>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</si>
  <si>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</si>
  <si>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</si>
  <si>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</si>
  <si>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</si>
  <si>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</si>
  <si>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</si>
  <si>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</si>
  <si>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</si>
  <si>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</si>
  <si>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</si>
  <si>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</si>
  <si>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</si>
  <si>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</si>
  <si>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</si>
  <si>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</si>
  <si>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</si>
  <si>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</si>
  <si>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</si>
  <si>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</si>
  <si>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</si>
  <si>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</si>
  <si>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</si>
  <si>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</si>
  <si>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</si>
  <si>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</si>
  <si>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</si>
  <si>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</si>
  <si>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</si>
  <si>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</si>
  <si>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</si>
  <si>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</si>
  <si>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</si>
  <si>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</si>
  <si>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</si>
  <si>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</si>
  <si>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</si>
  <si>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</si>
  <si>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</si>
  <si>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</si>
  <si>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</si>
  <si>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</si>
  <si>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</si>
  <si>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</si>
  <si>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</si>
  <si>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</si>
  <si>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</si>
  <si>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</si>
  <si>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</si>
  <si>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</si>
  <si>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</si>
  <si>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</si>
  <si>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</si>
  <si>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</si>
  <si>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</si>
  <si>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</si>
  <si>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</si>
  <si>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</si>
  <si>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</si>
  <si>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</si>
  <si>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</si>
  <si>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</si>
  <si>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</si>
  <si>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</si>
  <si>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</si>
  <si>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</si>
  <si>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</si>
  <si>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</si>
  <si>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</si>
  <si>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</si>
  <si>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</si>
  <si>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</si>
  <si>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</si>
  <si>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</si>
  <si>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</si>
  <si>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</si>
  <si>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</si>
  <si>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</si>
  <si>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</si>
  <si>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</si>
  <si>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</si>
  <si>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</si>
  <si>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</si>
  <si>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</si>
  <si>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</si>
  <si>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</si>
  <si>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</si>
  <si>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</si>
  <si>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</si>
  <si>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</si>
  <si>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</si>
  <si>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</si>
  <si>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</si>
  <si>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</si>
  <si>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</si>
  <si>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</si>
  <si>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</si>
  <si>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</si>
  <si>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</si>
  <si>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</si>
  <si>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</si>
  <si>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</si>
  <si>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</si>
  <si>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</si>
  <si>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</si>
  <si>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</si>
  <si>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</si>
  <si>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</si>
  <si>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</si>
  <si>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</si>
  <si>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</si>
  <si>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</si>
  <si>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</si>
  <si>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</si>
  <si>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</si>
  <si>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</si>
  <si>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</si>
  <si>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</si>
  <si>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</si>
  <si>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</si>
  <si>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</si>
  <si>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</si>
  <si>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</si>
  <si>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</si>
  <si>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</si>
  <si>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</si>
  <si>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</si>
  <si>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</si>
  <si>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</si>
  <si>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</si>
  <si>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</si>
  <si>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</si>
  <si>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</si>
  <si>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</si>
  <si>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</si>
  <si>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</si>
  <si>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</si>
  <si>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</si>
  <si>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</si>
  <si>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</si>
  <si>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</si>
  <si>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</si>
  <si>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</si>
  <si>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</si>
  <si>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</si>
  <si>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</si>
  <si>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</si>
  <si>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</si>
  <si>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</si>
  <si>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</si>
  <si>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</si>
  <si>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</si>
  <si>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</si>
  <si>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</si>
  <si>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</si>
  <si>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</si>
  <si>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</si>
  <si>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</si>
  <si>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</si>
  <si>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</si>
  <si>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</si>
  <si>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</si>
  <si>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</si>
  <si>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</si>
  <si>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</si>
  <si>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</si>
  <si>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</si>
  <si>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</si>
  <si>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</si>
  <si>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</si>
  <si>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</si>
  <si>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</si>
  <si>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</si>
  <si>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</si>
  <si>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</si>
  <si>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</si>
  <si>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</si>
  <si>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</si>
  <si>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</si>
  <si>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</si>
  <si>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</si>
  <si>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</si>
  <si>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</si>
  <si>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</si>
  <si>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</si>
  <si>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</si>
  <si>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</si>
  <si>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</si>
  <si>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</si>
  <si>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</si>
  <si>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</si>
  <si>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</si>
  <si>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</si>
  <si>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</si>
  <si>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</si>
  <si>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</si>
  <si>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</si>
  <si>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</si>
  <si>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</si>
  <si>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</si>
  <si>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</si>
  <si>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</si>
  <si>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</si>
  <si>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</si>
  <si>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</si>
  <si>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</si>
  <si>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</si>
  <si>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</si>
  <si>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</si>
  <si>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</si>
  <si>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</si>
  <si>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</si>
  <si>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</si>
  <si>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</si>
  <si>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</si>
  <si>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</si>
  <si>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</si>
  <si>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</si>
  <si>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</si>
  <si>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</si>
  <si>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</si>
  <si>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</si>
  <si>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</si>
  <si>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</si>
  <si>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</si>
  <si>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</si>
  <si>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</si>
  <si>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</si>
  <si>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</si>
  <si>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</si>
  <si>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</si>
  <si>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</si>
  <si>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</si>
  <si>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</si>
  <si>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</si>
  <si>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</si>
  <si>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</si>
  <si>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</si>
  <si>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</si>
  <si>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</si>
  <si>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</si>
  <si>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</si>
  <si>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</si>
  <si>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</si>
  <si>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</si>
  <si>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</si>
  <si>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</si>
  <si>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</si>
  <si>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</si>
  <si>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</si>
  <si>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</si>
  <si>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</si>
  <si>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</si>
  <si>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</si>
  <si>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</si>
  <si>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</si>
  <si>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</si>
  <si>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</si>
  <si>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</si>
  <si>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</si>
  <si>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</si>
  <si>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</si>
  <si>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</si>
  <si>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</si>
  <si>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</si>
  <si>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</si>
  <si>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</si>
  <si>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</si>
  <si>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</si>
  <si>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</si>
  <si>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</si>
  <si>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</si>
  <si>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</si>
  <si>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</si>
  <si>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</si>
  <si>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</si>
  <si>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</si>
  <si>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</si>
  <si>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</si>
  <si>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</si>
  <si>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</si>
  <si>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</si>
  <si>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</si>
  <si>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</si>
  <si>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</si>
  <si>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</si>
  <si>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</si>
  <si>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</si>
  <si>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</si>
  <si>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</si>
  <si>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</si>
  <si>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</si>
  <si>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</si>
  <si>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</si>
  <si>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</si>
  <si>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</si>
  <si>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</si>
  <si>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</si>
  <si>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</si>
  <si>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</si>
  <si>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</si>
  <si>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</si>
  <si>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</si>
  <si>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</si>
  <si>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</si>
  <si>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</si>
  <si>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</si>
  <si>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</si>
  <si>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</si>
  <si>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</si>
  <si>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</si>
  <si>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</si>
  <si>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</si>
  <si>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</si>
  <si>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</si>
  <si>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</si>
  <si>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</si>
  <si>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</si>
  <si>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</si>
  <si>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</si>
  <si>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</si>
  <si>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</si>
  <si>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</si>
  <si>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</si>
  <si>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</si>
  <si>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</si>
  <si>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</si>
  <si>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</si>
  <si>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</si>
  <si>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</si>
  <si>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</si>
  <si>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</si>
  <si>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</si>
  <si>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</si>
  <si>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</si>
  <si>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</si>
  <si>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</si>
  <si>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</si>
  <si>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</si>
  <si>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</si>
  <si>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</si>
  <si>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</si>
  <si>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</si>
  <si>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</si>
  <si>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</si>
  <si>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</si>
  <si>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</si>
  <si>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</si>
  <si>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</si>
  <si>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</si>
  <si>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</si>
  <si>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</si>
  <si>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</si>
  <si>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</si>
  <si>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</si>
  <si>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</si>
  <si>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</si>
  <si>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</si>
  <si>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</si>
  <si>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</si>
  <si>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</si>
  <si>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</si>
  <si>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</si>
  <si>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</si>
  <si>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</si>
  <si>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</si>
  <si>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</si>
  <si>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</si>
  <si>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</si>
  <si>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</si>
  <si>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</si>
  <si>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</si>
  <si>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</si>
  <si>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</si>
  <si>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</si>
  <si>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</si>
  <si>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</si>
  <si>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</si>
  <si>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</si>
  <si>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</si>
  <si>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</si>
  <si>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</si>
  <si>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</si>
  <si>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</si>
  <si>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</si>
  <si>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</si>
  <si>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</si>
  <si>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</si>
  <si>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</si>
  <si>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</si>
  <si>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</si>
  <si>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</si>
  <si>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</si>
  <si>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</si>
  <si>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</si>
  <si>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</si>
  <si>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</si>
  <si>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</si>
  <si>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</si>
  <si>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</si>
  <si>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</si>
  <si>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</si>
  <si>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</si>
  <si>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</si>
  <si>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</si>
  <si>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</si>
  <si>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</si>
  <si>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</si>
  <si>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</si>
  <si>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</si>
  <si>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</si>
  <si>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</si>
  <si>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</si>
  <si>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</si>
  <si>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</si>
  <si>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</si>
  <si>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</si>
  <si>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</si>
  <si>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</si>
  <si>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</si>
  <si>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</si>
  <si>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</si>
  <si>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</si>
  <si>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</si>
  <si>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</si>
  <si>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</si>
  <si>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</si>
  <si>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</si>
  <si>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</si>
  <si>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</si>
  <si>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</si>
  <si>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</si>
  <si>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</si>
  <si>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</si>
  <si>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</si>
  <si>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</si>
  <si>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</si>
  <si>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</si>
  <si>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</si>
  <si>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</si>
  <si>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</si>
  <si>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</si>
  <si>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</si>
  <si>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</si>
  <si>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</si>
  <si>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</si>
  <si>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</si>
  <si>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</si>
  <si>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</si>
  <si>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</si>
  <si>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</si>
  <si>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</si>
  <si>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</si>
  <si>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</si>
  <si>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</si>
  <si>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</si>
  <si>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</si>
  <si>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</si>
  <si>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</si>
  <si>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</si>
  <si>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</si>
  <si>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</si>
  <si>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</si>
  <si>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</si>
  <si>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</si>
  <si>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</si>
  <si>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</si>
  <si>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</si>
  <si>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</si>
  <si>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</si>
  <si>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</si>
  <si>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</si>
  <si>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</si>
  <si>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</si>
  <si>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</si>
  <si>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</si>
  <si>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</si>
  <si>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</si>
  <si>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</si>
  <si>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</si>
  <si>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</si>
  <si>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</si>
  <si>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</si>
  <si>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</si>
  <si>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</si>
  <si>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</si>
  <si>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</si>
  <si>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</si>
  <si>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</si>
  <si>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</si>
  <si>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</si>
  <si>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</si>
  <si>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</si>
  <si>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</si>
  <si>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</si>
  <si>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</si>
  <si>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</si>
  <si>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</si>
  <si>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</si>
  <si>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</si>
  <si>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</si>
  <si>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</si>
  <si>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</si>
  <si>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</si>
  <si>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</si>
  <si>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</si>
  <si>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</si>
  <si>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</si>
  <si>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</si>
  <si>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</si>
  <si>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</si>
  <si>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</si>
  <si>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</si>
  <si>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</si>
  <si>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</si>
  <si>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</si>
  <si>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</si>
  <si>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</si>
  <si>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</si>
  <si>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</si>
  <si>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</si>
  <si>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</si>
  <si>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</si>
  <si>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</si>
  <si>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</si>
  <si>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</si>
  <si>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</si>
  <si>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</si>
  <si>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</si>
  <si>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</si>
  <si>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</si>
  <si>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</si>
  <si>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</si>
  <si>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</si>
  <si>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</si>
  <si>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</si>
  <si>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</si>
  <si>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</si>
  <si>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</si>
  <si>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</si>
  <si>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</si>
  <si>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</si>
  <si>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</si>
  <si>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</si>
  <si>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</si>
  <si>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</si>
  <si>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</si>
  <si>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</si>
  <si>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</si>
  <si>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</si>
  <si>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</si>
  <si>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</si>
  <si>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</si>
  <si>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</si>
  <si>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</si>
  <si>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</si>
  <si>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</si>
  <si>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</si>
  <si>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</si>
  <si>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</si>
  <si>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</si>
  <si>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</si>
  <si>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</si>
  <si>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</si>
  <si>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</si>
  <si>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</si>
  <si>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</si>
  <si>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</si>
  <si>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</si>
  <si>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</si>
  <si>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</si>
  <si>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</si>
  <si>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</si>
  <si>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</si>
  <si>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</si>
  <si>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</si>
  <si>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</si>
  <si>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</si>
  <si>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</si>
  <si>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</si>
  <si>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</si>
  <si>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</si>
  <si>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</si>
  <si>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</si>
  <si>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</si>
  <si>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</si>
  <si>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</si>
  <si>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</si>
  <si>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</si>
  <si>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</si>
  <si>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</si>
  <si>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</si>
  <si>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</si>
  <si>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</si>
  <si>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</si>
  <si>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</si>
  <si>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</si>
  <si>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</si>
  <si>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</si>
  <si>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</si>
  <si>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</si>
  <si>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</si>
  <si>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</si>
  <si>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</si>
  <si>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</si>
  <si>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</si>
  <si>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</si>
  <si>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</si>
  <si>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</si>
  <si>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</si>
  <si>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</si>
  <si>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</si>
  <si>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</si>
  <si>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</si>
  <si>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</si>
  <si>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</si>
  <si>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</si>
  <si>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</si>
  <si>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</si>
  <si>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</si>
  <si>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</si>
  <si>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</si>
  <si>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</si>
  <si>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</si>
  <si>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</si>
  <si>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</si>
  <si>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</si>
  <si>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</si>
  <si>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</si>
  <si>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</si>
  <si>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</si>
  <si>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</si>
  <si>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</si>
  <si>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</si>
  <si>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</si>
  <si>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</si>
  <si>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</si>
  <si>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</si>
  <si>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</si>
  <si>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</si>
  <si>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</si>
  <si>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</si>
  <si>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</si>
  <si>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</si>
  <si>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</si>
  <si>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</si>
  <si>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</si>
  <si>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</si>
  <si>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</si>
  <si>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</si>
  <si>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</si>
  <si>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</si>
  <si>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</si>
  <si>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</si>
  <si>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</si>
  <si>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</si>
  <si>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</si>
  <si>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</si>
  <si>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</si>
  <si>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</si>
  <si>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</si>
  <si>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</si>
  <si>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</si>
  <si>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</si>
  <si>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</si>
  <si>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</si>
  <si>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</si>
  <si>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</si>
  <si>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</si>
  <si>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</si>
  <si>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</si>
  <si>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</si>
  <si>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</si>
  <si>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</si>
  <si>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</si>
  <si>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</si>
  <si>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</si>
  <si>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</si>
  <si>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</si>
  <si>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</si>
  <si>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</si>
  <si>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</si>
  <si>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</si>
  <si>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</si>
  <si>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</si>
  <si>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</si>
  <si>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</si>
  <si>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</si>
  <si>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</si>
  <si>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</si>
  <si>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</si>
  <si>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</si>
  <si>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</si>
  <si>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</si>
  <si>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</si>
  <si>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</si>
  <si>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</si>
  <si>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</si>
  <si>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</si>
  <si>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</si>
  <si>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</si>
  <si>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</si>
  <si>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</si>
  <si>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</si>
  <si>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</si>
  <si>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</si>
  <si>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</si>
  <si>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</si>
  <si>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</si>
  <si>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</si>
  <si>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</si>
  <si>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</si>
  <si>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</si>
  <si>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</si>
  <si>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</si>
  <si>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</si>
  <si>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</si>
  <si>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</si>
  <si>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</si>
  <si>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</si>
  <si>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</si>
  <si>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</si>
  <si>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</si>
  <si>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</si>
  <si>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</si>
  <si>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</si>
  <si>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</si>
  <si>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</si>
  <si>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</si>
  <si>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</si>
  <si>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</si>
  <si>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</si>
  <si>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</si>
  <si>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</si>
  <si>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</si>
  <si>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</si>
  <si>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</si>
  <si>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</si>
  <si>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</si>
  <si>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</si>
  <si>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</si>
  <si>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</si>
  <si>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</si>
  <si>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</si>
  <si>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</si>
  <si>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</si>
  <si>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</si>
  <si>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</si>
  <si>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</si>
  <si>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</si>
  <si>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</si>
  <si>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</si>
  <si>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</si>
  <si>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</si>
  <si>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</si>
  <si>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</si>
  <si>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</si>
  <si>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</si>
  <si>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</si>
  <si>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</si>
  <si>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</si>
  <si>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</si>
  <si>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</si>
  <si>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</si>
  <si>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</si>
  <si>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</si>
  <si>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</si>
  <si>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</si>
  <si>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</si>
  <si>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</si>
  <si>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</si>
  <si>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</si>
  <si>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</si>
  <si>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</si>
  <si>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</si>
  <si>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</si>
  <si>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</si>
  <si>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</si>
  <si>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</si>
  <si>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</si>
  <si>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</si>
  <si>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</si>
  <si>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</si>
  <si>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</si>
  <si>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</si>
  <si>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</si>
  <si>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</si>
  <si>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</si>
  <si>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</si>
  <si>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</si>
  <si>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</si>
  <si>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</si>
  <si>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</si>
  <si>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</si>
  <si>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</si>
  <si>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</si>
  <si>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</si>
  <si>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</si>
  <si>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</si>
  <si>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</si>
  <si>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</si>
  <si>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</si>
  <si>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</si>
  <si>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</si>
  <si>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</si>
  <si>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</si>
  <si>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</si>
  <si>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</si>
  <si>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</si>
  <si>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</si>
  <si>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</si>
  <si>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</si>
  <si>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</si>
  <si>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</si>
  <si>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</si>
  <si>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</si>
  <si>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</si>
  <si>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</si>
  <si>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</si>
  <si>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</si>
  <si>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</si>
  <si>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</si>
  <si>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</si>
  <si>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</si>
  <si>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</si>
  <si>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</si>
  <si>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</si>
  <si>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</si>
  <si>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</si>
  <si>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</si>
  <si>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</si>
  <si>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</si>
  <si>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</si>
  <si>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</si>
  <si>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</si>
  <si>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</si>
  <si>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</si>
  <si>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</si>
  <si>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</si>
  <si>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</si>
  <si>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</si>
  <si>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</si>
  <si>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</si>
  <si>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</si>
  <si>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</si>
  <si>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</si>
  <si>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</si>
  <si>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</si>
  <si>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</si>
  <si>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</si>
  <si>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</si>
  <si>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</si>
  <si>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</si>
  <si>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</si>
  <si>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</si>
  <si>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</si>
  <si>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</si>
  <si>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</si>
  <si>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</si>
  <si>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</si>
  <si>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</si>
  <si>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</si>
  <si>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</si>
  <si>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</si>
  <si>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</si>
  <si>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</si>
  <si>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</si>
  <si>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</si>
  <si>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</si>
  <si>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</si>
  <si>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</si>
  <si>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</si>
  <si>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</si>
  <si>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</si>
  <si>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</si>
  <si>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</si>
  <si>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</si>
  <si>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</si>
  <si>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</si>
  <si>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</si>
  <si>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</si>
  <si>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</si>
  <si>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</si>
  <si>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</si>
  <si>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</si>
  <si>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</si>
  <si>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</si>
  <si>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</si>
  <si>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</si>
  <si>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</si>
  <si>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</si>
  <si>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</si>
  <si>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</si>
  <si>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</si>
  <si>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</si>
  <si>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</si>
  <si>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</si>
  <si>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</si>
  <si>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</si>
  <si>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</si>
  <si>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</si>
  <si>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</si>
  <si>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</si>
  <si>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</si>
  <si>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</si>
  <si>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</si>
  <si>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</si>
  <si>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</si>
  <si>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</si>
  <si>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</si>
  <si>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</si>
  <si>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</si>
  <si>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</si>
  <si>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</si>
  <si>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</si>
  <si>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</si>
  <si>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</si>
  <si>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</si>
  <si>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</si>
  <si>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</si>
  <si>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</si>
  <si>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</si>
  <si>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</si>
  <si>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</si>
  <si>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</si>
  <si>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</si>
  <si>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</si>
  <si>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</si>
  <si>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</si>
  <si>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</si>
  <si>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</si>
  <si>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</si>
  <si>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</si>
  <si>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</si>
  <si>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</si>
  <si>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</si>
  <si>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</si>
  <si>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</si>
  <si>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</si>
  <si>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</si>
  <si>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</si>
  <si>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</si>
  <si>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</si>
  <si>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</si>
  <si>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</si>
  <si>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</si>
  <si>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</si>
  <si>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</si>
  <si>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</si>
  <si>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</si>
  <si>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</si>
  <si>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</si>
  <si>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</si>
  <si>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</si>
  <si>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</si>
  <si>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</si>
  <si>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</si>
  <si>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</si>
  <si>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</si>
  <si>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</si>
  <si>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</si>
  <si>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</si>
  <si>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</si>
  <si>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</si>
  <si>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</si>
  <si>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</si>
  <si>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</si>
  <si>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</si>
  <si>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</si>
  <si>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</si>
  <si>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</si>
  <si>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</si>
  <si>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</si>
  <si>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</si>
  <si>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</si>
  <si>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</si>
  <si>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</si>
  <si>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</si>
  <si>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</si>
  <si>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</si>
  <si>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</si>
  <si>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</si>
  <si>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</si>
  <si>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</si>
  <si>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</si>
  <si>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</si>
  <si>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</si>
  <si>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</si>
  <si>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</si>
  <si>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</si>
  <si>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</si>
  <si>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</si>
  <si>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</si>
  <si>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</si>
  <si>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</si>
  <si>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</si>
  <si>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</si>
  <si>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</si>
  <si>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</si>
  <si>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</si>
  <si>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</si>
  <si>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</si>
  <si>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</si>
  <si>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</si>
  <si>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</si>
  <si>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</si>
  <si>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</si>
  <si>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</si>
  <si>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</si>
  <si>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</si>
  <si>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</si>
  <si>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</si>
  <si>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</si>
  <si>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</si>
  <si>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</si>
  <si>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</si>
  <si>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</si>
  <si>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</si>
  <si>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</si>
  <si>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</si>
  <si>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</si>
  <si>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</si>
  <si>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</si>
  <si>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</si>
  <si>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</si>
  <si>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</si>
  <si>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</si>
  <si>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</si>
  <si>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</si>
  <si>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</si>
  <si>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</si>
  <si>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</si>
  <si>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</si>
  <si>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</si>
  <si>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</si>
  <si>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</si>
  <si>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</si>
  <si>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</si>
  <si>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</si>
  <si>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</si>
  <si>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</si>
  <si>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</si>
  <si>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</si>
  <si>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</si>
  <si>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</si>
  <si>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</si>
  <si>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</si>
  <si>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</si>
  <si>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</si>
  <si>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</si>
  <si>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</si>
  <si>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</si>
  <si>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</si>
  <si>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</si>
  <si>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</si>
  <si>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</si>
  <si>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</si>
  <si>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</si>
  <si>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</si>
  <si>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</si>
  <si>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</si>
  <si>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</si>
  <si>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</si>
  <si>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</si>
  <si>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</si>
  <si>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</si>
  <si>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</si>
  <si>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</si>
  <si>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</si>
  <si>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</si>
  <si>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</si>
  <si>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</si>
  <si>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</si>
  <si>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</si>
  <si>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</si>
  <si>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</si>
  <si>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</si>
  <si>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</si>
  <si>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</si>
  <si>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</si>
  <si>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</si>
  <si>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</si>
  <si>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</si>
  <si>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</si>
  <si>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</si>
  <si>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</si>
  <si>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</si>
  <si>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</si>
  <si>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</si>
  <si>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</si>
  <si>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</si>
  <si>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</si>
  <si>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</si>
  <si>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</si>
  <si>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</si>
  <si>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</si>
  <si>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</si>
  <si>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</si>
  <si>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</si>
  <si>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</si>
  <si>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</si>
  <si>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</si>
  <si>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</si>
  <si>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</si>
  <si>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</si>
  <si>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</si>
  <si>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</si>
  <si>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</si>
  <si>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</si>
  <si>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</si>
  <si>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</si>
  <si>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</si>
  <si>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</si>
  <si>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</si>
  <si>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</si>
  <si>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</si>
  <si>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</si>
  <si>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</si>
  <si>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</si>
  <si>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</si>
  <si>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</si>
  <si>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</si>
  <si>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</si>
  <si>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</si>
  <si>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</si>
  <si>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</si>
  <si>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</si>
  <si>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</si>
  <si>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</si>
  <si>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</si>
  <si>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</si>
  <si>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</si>
  <si>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</si>
  <si>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</si>
  <si>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</si>
  <si>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</si>
  <si>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</si>
  <si>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</si>
  <si>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</si>
  <si>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</si>
  <si>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</si>
  <si>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</si>
  <si>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</si>
  <si>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</si>
  <si>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</si>
  <si>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</si>
  <si>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</si>
  <si>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</si>
  <si>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</si>
  <si>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</si>
  <si>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</si>
  <si>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</si>
  <si>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</si>
  <si>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</si>
  <si>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</si>
  <si>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</si>
  <si>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</si>
  <si>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</si>
  <si>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</si>
  <si>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</si>
  <si>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</si>
  <si>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</si>
  <si>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</si>
  <si>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</si>
  <si>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</si>
  <si>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</si>
  <si>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</si>
  <si>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</si>
  <si>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</si>
  <si>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</si>
  <si>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</si>
  <si>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</si>
  <si>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</si>
  <si>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</si>
  <si>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</si>
  <si>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</si>
  <si>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</si>
  <si>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</si>
  <si>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</si>
  <si>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</si>
  <si>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</si>
  <si>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</si>
  <si>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</si>
  <si>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</si>
  <si>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</si>
  <si>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</si>
  <si>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</si>
  <si>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</si>
  <si>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</si>
  <si>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</si>
  <si>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</si>
  <si>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</si>
  <si>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</si>
  <si>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</si>
  <si>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</si>
  <si>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</si>
  <si>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</si>
  <si>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</si>
  <si>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</si>
  <si>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</si>
  <si>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</si>
  <si>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</si>
  <si>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</si>
  <si>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</si>
  <si>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</si>
  <si>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</si>
  <si>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</si>
  <si>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</si>
  <si>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</si>
  <si>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</si>
  <si>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</si>
  <si>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</si>
  <si>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</si>
  <si>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</si>
  <si>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</si>
  <si>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</si>
  <si>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</si>
  <si>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</si>
  <si>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</si>
  <si>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</si>
  <si>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</si>
  <si>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</si>
  <si>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</si>
  <si>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</si>
  <si>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</si>
  <si>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</si>
  <si>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</si>
  <si>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</si>
  <si>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</si>
  <si>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</si>
  <si>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</si>
  <si>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</si>
  <si>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</si>
  <si>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</si>
  <si>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</si>
  <si>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</si>
  <si>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</si>
  <si>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</si>
  <si>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</si>
  <si>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</si>
  <si>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</si>
  <si>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</si>
  <si>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</si>
  <si>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</si>
  <si>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</si>
  <si>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</si>
  <si>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</si>
  <si>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</si>
  <si>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</si>
  <si>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</si>
  <si>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</si>
  <si>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</si>
  <si>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</si>
  <si>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</si>
  <si>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</si>
  <si>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</si>
  <si>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</si>
  <si>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</si>
  <si>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</si>
  <si>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</si>
  <si>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</si>
  <si>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</si>
  <si>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</si>
  <si>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</si>
  <si>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</si>
  <si>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</si>
  <si>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</si>
  <si>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</si>
  <si>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</si>
  <si>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</si>
  <si>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</si>
  <si>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</si>
  <si>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</si>
  <si>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</si>
  <si>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</si>
  <si>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</si>
  <si>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</si>
  <si>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</si>
  <si>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</si>
  <si>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</si>
  <si>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</si>
  <si>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</si>
  <si>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</si>
  <si>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</si>
  <si>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</si>
  <si>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</si>
  <si>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</si>
  <si>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</si>
  <si>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</si>
  <si>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</si>
  <si>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</si>
  <si>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</si>
  <si>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</si>
  <si>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</si>
  <si>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</si>
  <si>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</si>
  <si>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</si>
  <si>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</si>
  <si>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</si>
  <si>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</si>
  <si>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</si>
  <si>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</si>
  <si>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</si>
  <si>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</si>
  <si>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</si>
  <si>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</si>
  <si>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</si>
  <si>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</si>
  <si>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</si>
  <si>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</si>
  <si>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</si>
  <si>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</si>
  <si>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</si>
  <si>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</si>
  <si>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</si>
  <si>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</si>
  <si>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</si>
  <si>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</si>
  <si>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</si>
  <si>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</si>
  <si>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</si>
  <si>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</si>
  <si>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</si>
  <si>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</si>
  <si>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</si>
  <si>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</si>
  <si>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</si>
  <si>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</si>
  <si>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</si>
  <si>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</si>
  <si>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</si>
  <si>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</si>
  <si>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</si>
  <si>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</si>
  <si>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</si>
  <si>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</si>
  <si>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</si>
  <si>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</si>
  <si>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</si>
  <si>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</si>
  <si>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</si>
  <si>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</si>
  <si>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</si>
  <si>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</si>
  <si>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</si>
  <si>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</si>
  <si>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</si>
  <si>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</si>
  <si>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</si>
  <si>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</si>
  <si>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</si>
  <si>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</si>
  <si>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</si>
  <si>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</si>
  <si>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</si>
  <si>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</si>
  <si>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</si>
  <si>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</si>
  <si>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</si>
  <si>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</si>
  <si>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</si>
  <si>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</si>
  <si>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</si>
  <si>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</si>
  <si>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</si>
  <si>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</si>
  <si>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</si>
  <si>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</si>
  <si>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</si>
  <si>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</si>
  <si>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</si>
  <si>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</si>
  <si>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</si>
  <si>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</si>
  <si>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</si>
  <si>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</si>
  <si>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</si>
  <si>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</si>
  <si>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</si>
  <si>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</si>
  <si>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</si>
  <si>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</si>
  <si>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</si>
  <si>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</si>
  <si>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</si>
  <si>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</si>
  <si>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</si>
  <si>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</si>
  <si>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</si>
  <si>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</si>
  <si>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</si>
  <si>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</si>
  <si>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</si>
  <si>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</si>
  <si>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</si>
  <si>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</si>
  <si>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</si>
  <si>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</si>
  <si>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</si>
  <si>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</si>
  <si>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</si>
  <si>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</si>
  <si>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</si>
  <si>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</si>
  <si>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</si>
  <si>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</si>
  <si>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</si>
  <si>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</si>
  <si>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</si>
  <si>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</si>
  <si>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</si>
  <si>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</si>
  <si>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</si>
  <si>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</si>
  <si>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</si>
  <si>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</si>
  <si>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</si>
  <si>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</si>
  <si>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</si>
  <si>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</si>
  <si>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</si>
  <si>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</si>
  <si>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</si>
  <si>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</si>
  <si>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</si>
  <si>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</si>
  <si>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</si>
  <si>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</si>
  <si>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</si>
  <si>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</si>
  <si>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</si>
  <si>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</si>
  <si>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</si>
  <si>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</si>
  <si>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</si>
  <si>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</si>
  <si>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</si>
  <si>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</si>
  <si>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</si>
  <si>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</si>
  <si>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</si>
  <si>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</si>
  <si>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</si>
  <si>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</si>
  <si>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</si>
  <si>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</si>
  <si>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</si>
  <si>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</si>
  <si>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</si>
  <si>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</si>
  <si>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</si>
  <si>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</si>
  <si>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</si>
  <si>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</si>
  <si>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</si>
  <si>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</si>
  <si>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</si>
  <si>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</si>
  <si>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</si>
  <si>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</si>
  <si>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</si>
  <si>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</si>
  <si>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</si>
  <si>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</si>
  <si>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</si>
  <si>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</si>
  <si>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</si>
  <si>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</si>
  <si>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</si>
  <si>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</si>
  <si>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</si>
  <si>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</si>
  <si>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</si>
  <si>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</si>
  <si>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</si>
  <si>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</si>
  <si>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</si>
  <si>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</si>
  <si>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</si>
  <si>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</si>
  <si>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</si>
  <si>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</si>
  <si>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</si>
  <si>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</si>
  <si>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</si>
  <si>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</si>
  <si>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</si>
  <si>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</si>
  <si>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</si>
  <si>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</si>
  <si>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</si>
  <si>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</si>
  <si>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</si>
  <si>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</si>
  <si>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</si>
  <si>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</si>
  <si>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</si>
  <si>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</si>
  <si>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</si>
  <si>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</si>
  <si>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</si>
  <si>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</si>
  <si>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</si>
  <si>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</si>
  <si>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</si>
  <si>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</si>
  <si>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</si>
  <si>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</si>
  <si>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</si>
  <si>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</si>
  <si>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</si>
  <si>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</si>
  <si>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</si>
  <si>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</si>
  <si>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</si>
  <si>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</si>
  <si>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</si>
  <si>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</si>
  <si>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</si>
  <si>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</si>
  <si>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</si>
  <si>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</si>
  <si>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</si>
  <si>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</si>
  <si>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</si>
  <si>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</si>
  <si>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</si>
  <si>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</si>
  <si>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</si>
  <si>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</si>
  <si>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</si>
  <si>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</si>
  <si>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</si>
  <si>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</si>
  <si>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</si>
  <si>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</si>
  <si>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</si>
  <si>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</si>
  <si>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</si>
  <si>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</si>
  <si>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</si>
  <si>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</si>
  <si>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</si>
  <si>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</si>
  <si>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</si>
  <si>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</si>
  <si>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</si>
  <si>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</si>
  <si>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</si>
  <si>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</si>
  <si>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</si>
  <si>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</si>
  <si>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</si>
  <si>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</si>
  <si>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</si>
  <si>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</si>
  <si>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</si>
  <si>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</si>
  <si>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</si>
  <si>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</si>
  <si>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</si>
  <si>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</si>
  <si>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</si>
  <si>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</si>
  <si>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</si>
  <si>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</si>
  <si>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</si>
  <si>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</si>
  <si>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</si>
  <si>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</si>
  <si>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</si>
  <si>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</si>
  <si>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</si>
  <si>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</si>
  <si>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</si>
  <si>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</si>
  <si>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</si>
  <si>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</si>
  <si>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</si>
  <si>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</si>
  <si>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</si>
  <si>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</si>
  <si>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</si>
  <si>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</si>
  <si>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</si>
  <si>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</si>
  <si>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</si>
  <si>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</si>
  <si>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</si>
  <si>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</si>
  <si>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</si>
  <si>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</si>
  <si>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</si>
  <si>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</si>
  <si>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</si>
  <si>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</si>
  <si>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</si>
  <si>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</si>
  <si>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</si>
  <si>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</si>
  <si>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</si>
  <si>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</si>
  <si>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</si>
  <si>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</si>
  <si>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</si>
  <si>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</si>
  <si>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</si>
  <si>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</si>
  <si>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</si>
  <si>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</si>
  <si>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</si>
  <si>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</si>
  <si>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</si>
  <si>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</si>
  <si>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</si>
  <si>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</si>
  <si>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</si>
  <si>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</si>
  <si>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</si>
  <si>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</si>
  <si>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</si>
  <si>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</si>
  <si>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</si>
  <si>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</si>
  <si>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</si>
  <si>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</si>
  <si>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</si>
  <si>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</si>
  <si>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</si>
  <si>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</si>
  <si>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</si>
  <si>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</si>
  <si>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</si>
  <si>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</si>
  <si>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</si>
  <si>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</si>
  <si>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</si>
  <si>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</si>
  <si>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</si>
  <si>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</si>
  <si>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</si>
  <si>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</si>
  <si>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</si>
  <si>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</si>
  <si>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</si>
  <si>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</si>
  <si>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</si>
  <si>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</si>
  <si>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</si>
  <si>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</si>
  <si>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</si>
  <si>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</si>
  <si>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</si>
  <si>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</si>
  <si>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</si>
  <si>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</si>
  <si>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</si>
  <si>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</si>
  <si>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</si>
  <si>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</si>
  <si>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</si>
  <si>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</si>
  <si>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</si>
  <si>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</si>
  <si>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</si>
  <si>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</si>
  <si>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</si>
  <si>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</si>
  <si>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</si>
  <si>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</si>
  <si>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</si>
  <si>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</si>
  <si>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</si>
  <si>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</si>
  <si>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</si>
  <si>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</si>
  <si>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</si>
  <si>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</si>
  <si>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</si>
  <si>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</si>
  <si>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</si>
  <si>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</si>
  <si>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</si>
  <si>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</si>
  <si>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</si>
  <si>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</si>
  <si>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</si>
  <si>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</si>
  <si>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</si>
  <si>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</si>
  <si>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</si>
  <si>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</si>
  <si>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</si>
  <si>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</si>
  <si>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</si>
  <si>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</si>
  <si>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</si>
  <si>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</si>
  <si>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</si>
  <si>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</si>
  <si>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</si>
  <si>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</si>
  <si>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</si>
  <si>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</si>
  <si>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</si>
  <si>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</si>
  <si>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</si>
  <si>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</si>
  <si>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</si>
  <si>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</si>
  <si>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</si>
  <si>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</si>
  <si>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</si>
  <si>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</si>
  <si>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</si>
  <si>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</si>
  <si>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</si>
  <si>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</si>
  <si>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</si>
  <si>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</si>
  <si>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</si>
  <si>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</si>
  <si>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</si>
  <si>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</si>
  <si>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</si>
  <si>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</si>
  <si>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</si>
  <si>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</si>
  <si>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</si>
  <si>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</si>
  <si>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</si>
  <si>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</si>
  <si>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</si>
  <si>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</si>
  <si>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</si>
  <si>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</si>
  <si>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</si>
  <si>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</si>
  <si>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</si>
  <si>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</si>
  <si>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</si>
  <si>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</si>
  <si>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</si>
  <si>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</si>
  <si>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</si>
  <si>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</si>
  <si>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</si>
  <si>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</si>
  <si>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</si>
  <si>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</si>
  <si>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</si>
  <si>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</si>
  <si>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</si>
  <si>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</si>
  <si>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</si>
  <si>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</si>
  <si>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</si>
  <si>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</si>
  <si>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</si>
  <si>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</si>
  <si>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</si>
  <si>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</si>
  <si>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</si>
  <si>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</si>
  <si>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</si>
  <si>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</si>
  <si>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</si>
  <si>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</si>
  <si>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</si>
  <si>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</si>
  <si>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</si>
  <si>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</si>
  <si>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</si>
  <si>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</si>
  <si>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</si>
  <si>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</si>
  <si>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</si>
  <si>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</si>
  <si>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</si>
  <si>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</si>
  <si>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</si>
  <si>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</si>
  <si>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</si>
  <si>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</si>
  <si>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</si>
  <si>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</si>
  <si>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</si>
  <si>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</si>
  <si>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</si>
  <si>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</si>
  <si>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</si>
  <si>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</si>
  <si>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</si>
  <si>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</si>
  <si>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</si>
  <si>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</si>
  <si>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</si>
  <si>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</si>
  <si>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</si>
  <si>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</si>
  <si>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</si>
  <si>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</si>
  <si>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</si>
  <si>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</si>
  <si>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</si>
  <si>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</si>
  <si>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</si>
  <si>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</si>
  <si>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</si>
  <si>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</si>
  <si>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</si>
  <si>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</si>
  <si>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</si>
  <si>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</si>
  <si>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</si>
  <si>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</si>
  <si>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</si>
  <si>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</si>
  <si>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</si>
  <si>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</si>
  <si>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</si>
  <si>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</si>
  <si>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</si>
  <si>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</si>
  <si>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</si>
  <si>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</si>
  <si>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</si>
  <si>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</si>
  <si>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</si>
  <si>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</si>
  <si>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</si>
  <si>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</si>
  <si>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</si>
  <si>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</si>
  <si>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</si>
  <si>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</si>
  <si>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</si>
  <si>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</si>
  <si>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</si>
  <si>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</si>
  <si>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</si>
  <si>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</si>
  <si>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</si>
  <si>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</si>
  <si>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</si>
  <si>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</si>
  <si>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</si>
  <si>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</si>
  <si>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</si>
  <si>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</si>
  <si>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</si>
  <si>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</si>
  <si>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</si>
  <si>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</si>
  <si>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</si>
  <si>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</si>
  <si>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</si>
  <si>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</si>
  <si>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</si>
  <si>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</si>
  <si>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</si>
  <si>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</si>
  <si>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</si>
  <si>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</si>
  <si>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</si>
  <si>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</si>
  <si>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</si>
  <si>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</si>
  <si>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</si>
  <si>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</si>
  <si>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</si>
  <si>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</si>
  <si>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</si>
  <si>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</si>
  <si>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</si>
  <si>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</si>
  <si>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</si>
  <si>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</si>
  <si>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</si>
  <si>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</si>
  <si>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</si>
  <si>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</si>
  <si>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</si>
  <si>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</si>
  <si>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</si>
  <si>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</si>
  <si>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</si>
  <si>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</si>
  <si>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</si>
  <si>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</si>
  <si>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</si>
  <si>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</si>
  <si>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</si>
  <si>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</si>
  <si>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</si>
  <si>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</si>
  <si>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</si>
  <si>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</si>
  <si>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</si>
  <si>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</si>
  <si>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</si>
  <si>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</si>
  <si>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</si>
  <si>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</si>
  <si>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</si>
  <si>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</si>
  <si>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</si>
  <si>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</si>
  <si>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</si>
  <si>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</si>
  <si>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</si>
  <si>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</si>
  <si>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</si>
  <si>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</si>
  <si>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</si>
  <si>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</si>
  <si>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</si>
  <si>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</si>
  <si>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</si>
  <si>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</si>
  <si>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</si>
  <si>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</si>
  <si>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</si>
  <si>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</si>
  <si>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</si>
  <si>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</si>
  <si>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</si>
  <si>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</si>
  <si>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</si>
  <si>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</si>
  <si>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</si>
  <si>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</si>
  <si>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</si>
  <si>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</si>
  <si>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</si>
  <si>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</si>
  <si>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</si>
  <si>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</si>
  <si>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</si>
  <si>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</si>
  <si>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</si>
  <si>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</si>
  <si>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</si>
  <si>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</si>
  <si>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</si>
  <si>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</si>
  <si>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</si>
  <si>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</si>
  <si>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</si>
  <si>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</si>
  <si>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</si>
  <si>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</si>
  <si>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</si>
  <si>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</si>
  <si>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</si>
  <si>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</si>
  <si>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</si>
  <si>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</si>
  <si>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</si>
  <si>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</si>
  <si>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</si>
  <si>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</si>
  <si>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</si>
  <si>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</si>
  <si>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</si>
  <si>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</si>
  <si>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</si>
  <si>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</si>
  <si>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</si>
  <si>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</si>
  <si>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</si>
  <si>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</si>
  <si>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</si>
  <si>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</si>
  <si>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</si>
  <si>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</si>
  <si>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</si>
  <si>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</si>
  <si>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</si>
  <si>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</si>
  <si>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</si>
  <si>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</si>
  <si>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</si>
  <si>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</si>
  <si>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</si>
  <si>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</si>
  <si>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</si>
  <si>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</si>
  <si>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</si>
  <si>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</si>
  <si>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</si>
  <si>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</si>
  <si>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</si>
  <si>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</si>
  <si>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</si>
  <si>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</si>
  <si>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</si>
  <si>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</si>
  <si>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</si>
  <si>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</si>
  <si>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</si>
  <si>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</si>
  <si>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</si>
  <si>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</si>
  <si>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</si>
  <si>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</si>
  <si>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</si>
  <si>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</si>
  <si>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</si>
  <si>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</si>
  <si>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</si>
  <si>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</si>
  <si>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</si>
  <si>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</si>
  <si>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</si>
  <si>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</si>
  <si>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</si>
  <si>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</si>
  <si>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</si>
  <si>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</si>
  <si>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</si>
  <si>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</si>
  <si>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</si>
  <si>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</si>
  <si>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</si>
  <si>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</si>
  <si>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</si>
  <si>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</si>
  <si>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</si>
  <si>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</si>
  <si>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</si>
  <si>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</si>
  <si>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</si>
  <si>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</si>
  <si>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</si>
  <si>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</si>
  <si>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</si>
  <si>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</si>
  <si>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</si>
  <si>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</si>
  <si>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</si>
  <si>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</si>
  <si>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</si>
  <si>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</si>
  <si>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</si>
  <si>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</si>
  <si>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</si>
  <si>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</si>
  <si>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</si>
  <si>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</si>
  <si>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</si>
  <si>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</si>
  <si>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</si>
  <si>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</si>
  <si>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</si>
  <si>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</si>
  <si>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</si>
  <si>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</si>
  <si>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</si>
  <si>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</si>
  <si>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</si>
  <si>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</si>
  <si>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</si>
  <si>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</si>
  <si>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</si>
  <si>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</si>
  <si>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</si>
  <si>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</si>
  <si>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</si>
  <si>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</si>
  <si>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</si>
  <si>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</si>
  <si>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</si>
  <si>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</si>
  <si>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</si>
  <si>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</si>
  <si>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</si>
  <si>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</si>
  <si>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</si>
  <si>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</si>
  <si>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</si>
  <si>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</si>
  <si>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</si>
  <si>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</si>
  <si>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</si>
  <si>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</si>
  <si>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</si>
  <si>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</si>
  <si>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</si>
  <si>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</si>
  <si>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</si>
  <si>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</si>
  <si>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</si>
  <si>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</si>
  <si>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</si>
  <si>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</si>
  <si>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</si>
  <si>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</si>
  <si>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</si>
  <si>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</si>
  <si>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</si>
  <si>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</si>
  <si>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</si>
  <si>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</si>
  <si>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</si>
  <si>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</si>
  <si>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</si>
  <si>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</si>
  <si>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</si>
  <si>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</si>
  <si>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</si>
  <si>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</si>
  <si>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</si>
  <si>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</si>
  <si>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</si>
  <si>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</si>
  <si>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</si>
  <si>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</si>
  <si>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</si>
  <si>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</si>
  <si>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</si>
  <si>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</si>
  <si>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</si>
  <si>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</si>
  <si>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</si>
  <si>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</si>
  <si>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</si>
  <si>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</si>
  <si>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</si>
  <si>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</si>
  <si>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</si>
  <si>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</si>
  <si>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</si>
  <si>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</si>
  <si>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</si>
  <si>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</si>
  <si>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</si>
  <si>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</si>
  <si>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</si>
  <si>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</si>
  <si>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</si>
  <si>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</si>
  <si>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</si>
  <si>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</si>
  <si>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</si>
  <si>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</si>
  <si>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</si>
  <si>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</si>
  <si>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</si>
  <si>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</si>
  <si>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</si>
  <si>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</si>
  <si>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</si>
  <si>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</si>
  <si>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</si>
  <si>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</si>
  <si>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</si>
  <si>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</si>
  <si>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</si>
  <si>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</si>
  <si>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</si>
  <si>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</si>
  <si>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</si>
  <si>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</si>
  <si>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</si>
  <si>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</si>
  <si>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</si>
  <si>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</si>
  <si>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</si>
  <si>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</si>
  <si>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</si>
  <si>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</si>
  <si>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</si>
  <si>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</si>
  <si>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</si>
  <si>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</si>
  <si>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</si>
  <si>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</si>
  <si>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</si>
  <si>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</si>
  <si>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</si>
  <si>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</si>
  <si>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</si>
  <si>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</si>
  <si>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</si>
  <si>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</si>
  <si>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</si>
  <si>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</si>
  <si>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</si>
  <si>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</si>
  <si>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</si>
  <si>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</si>
  <si>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</si>
  <si>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</si>
  <si>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</si>
  <si>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</si>
  <si>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</si>
  <si>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</si>
  <si>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</si>
  <si>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</si>
  <si>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</si>
  <si>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</si>
  <si>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</si>
  <si>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</si>
  <si>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</si>
  <si>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</si>
  <si>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</si>
  <si>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</si>
  <si>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</si>
  <si>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</si>
  <si>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</si>
  <si>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</si>
  <si>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</si>
  <si>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</si>
  <si>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</si>
  <si>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</si>
  <si>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</si>
  <si>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</si>
  <si>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</si>
  <si>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</si>
  <si>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</si>
  <si>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</si>
  <si>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</si>
  <si>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</si>
  <si>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</si>
  <si>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</si>
  <si>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</si>
  <si>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</si>
  <si>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</si>
  <si>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</si>
  <si>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</si>
  <si>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</si>
  <si>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</si>
  <si>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</si>
  <si>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</si>
  <si>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</si>
  <si>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</si>
  <si>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</si>
  <si>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</si>
  <si>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</si>
  <si>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</si>
  <si>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</si>
  <si>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</si>
  <si>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</si>
  <si>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</si>
  <si>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</si>
  <si>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</si>
  <si>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</si>
  <si>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</si>
  <si>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</si>
  <si>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</si>
  <si>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</si>
  <si>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</si>
  <si>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</si>
  <si>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</si>
  <si>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</si>
  <si>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</si>
  <si>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</si>
  <si>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</si>
  <si>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</si>
  <si>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</si>
  <si>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</si>
  <si>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</si>
  <si>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</si>
  <si>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</si>
  <si>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</si>
  <si>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</si>
  <si>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</si>
  <si>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</si>
  <si>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</si>
  <si>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</si>
  <si>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</si>
  <si>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</si>
  <si>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</si>
  <si>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</si>
  <si>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</si>
  <si>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</si>
  <si>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</si>
  <si>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</si>
  <si>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</si>
  <si>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</si>
  <si>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</si>
  <si>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</si>
  <si>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</si>
  <si>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</si>
  <si>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</si>
  <si>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</si>
  <si>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</si>
  <si>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</si>
  <si>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</si>
  <si>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</si>
  <si>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</si>
  <si>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</si>
  <si>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</si>
  <si>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</si>
  <si>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</si>
  <si>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</si>
  <si>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</si>
  <si>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</si>
  <si>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</si>
  <si>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</si>
  <si>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</si>
  <si>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</si>
  <si>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</si>
  <si>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</si>
  <si>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</si>
  <si>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</si>
  <si>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</si>
  <si>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</si>
  <si>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</si>
  <si>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</si>
  <si>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</si>
  <si>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</si>
  <si>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</si>
  <si>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</si>
  <si>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</si>
  <si>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</si>
  <si>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</si>
  <si>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</si>
  <si>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</si>
  <si>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</si>
  <si>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</si>
  <si>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</si>
  <si>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</si>
  <si>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</si>
  <si>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</si>
  <si>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</si>
  <si>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</si>
  <si>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</si>
  <si>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</si>
  <si>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</si>
  <si>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</si>
  <si>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</si>
  <si>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</si>
  <si>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</si>
  <si>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</si>
  <si>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</si>
  <si>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</si>
  <si>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</si>
  <si>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</si>
  <si>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</si>
  <si>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</si>
  <si>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</si>
  <si>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</si>
  <si>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</si>
  <si>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</si>
  <si>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</si>
  <si>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</si>
  <si>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</si>
  <si>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</si>
  <si>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</si>
  <si>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</si>
  <si>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</si>
  <si>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</si>
  <si>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</si>
  <si>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</si>
  <si>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</si>
  <si>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</si>
  <si>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</si>
  <si>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</si>
  <si>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</si>
  <si>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</si>
  <si>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</si>
  <si>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</si>
  <si>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</si>
  <si>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</si>
  <si>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</si>
  <si>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</si>
  <si>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</si>
  <si>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</si>
  <si>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</si>
  <si>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</si>
  <si>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</si>
  <si>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</si>
  <si>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</si>
  <si>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</si>
  <si>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</si>
  <si>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</si>
  <si>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</si>
  <si>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</si>
  <si>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</si>
  <si>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</si>
  <si>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</si>
  <si>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</si>
  <si>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</si>
  <si>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</si>
  <si>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</si>
  <si>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</si>
  <si>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</si>
  <si>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</si>
  <si>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</si>
  <si>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</si>
  <si>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</si>
  <si>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</si>
  <si>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</si>
  <si>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</si>
  <si>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</si>
  <si>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</si>
  <si>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</si>
  <si>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</si>
  <si>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</si>
  <si>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</si>
  <si>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</si>
  <si>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</si>
  <si>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</si>
  <si>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</si>
  <si>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</si>
  <si>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</si>
  <si>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</si>
  <si>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</si>
  <si>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</si>
  <si>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</si>
  <si>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</si>
  <si>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</si>
  <si>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</si>
  <si>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</si>
  <si>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</si>
  <si>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</si>
  <si>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</si>
  <si>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</si>
  <si>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</si>
  <si>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</si>
  <si>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</si>
  <si>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</si>
  <si>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</si>
  <si>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</si>
  <si>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</si>
  <si>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</si>
  <si>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</si>
  <si>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</si>
  <si>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</si>
  <si>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</si>
  <si>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</si>
  <si>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</si>
  <si>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</si>
  <si>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</si>
  <si>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</si>
  <si>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</si>
  <si>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</si>
  <si>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</si>
  <si>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</si>
  <si>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</si>
  <si>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</si>
  <si>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</si>
  <si>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</si>
  <si>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</si>
  <si>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</si>
  <si>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</si>
  <si>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</si>
  <si>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</si>
  <si>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</si>
  <si>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</si>
  <si>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</si>
  <si>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</si>
  <si>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</si>
  <si>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</si>
  <si>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</si>
  <si>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</si>
  <si>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</si>
  <si>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</si>
  <si>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</si>
  <si>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</si>
  <si>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</si>
  <si>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</si>
  <si>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</si>
  <si>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</si>
  <si>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</si>
  <si>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</si>
  <si>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</si>
  <si>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</si>
  <si>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</si>
  <si>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</si>
  <si>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</si>
  <si>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</si>
  <si>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</si>
  <si>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</si>
  <si>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</si>
  <si>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</si>
  <si>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</si>
  <si>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</si>
  <si>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</si>
  <si>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</si>
  <si>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</si>
  <si>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</si>
  <si>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</si>
  <si>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</si>
  <si>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</si>
  <si>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</si>
  <si>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</si>
  <si>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</si>
  <si>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</si>
  <si>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</si>
  <si>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</si>
  <si>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</si>
  <si>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</si>
  <si>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</si>
  <si>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</si>
  <si>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</si>
  <si>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</si>
  <si>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</si>
  <si>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</si>
  <si>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</si>
  <si>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</si>
  <si>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</si>
  <si>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</si>
  <si>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</si>
  <si>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</si>
  <si>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</si>
  <si>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</si>
  <si>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</si>
  <si>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</si>
  <si>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</si>
  <si>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</si>
  <si>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</si>
  <si>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</si>
  <si>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</si>
  <si>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</si>
  <si>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</si>
  <si>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</si>
  <si>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</si>
  <si>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</si>
  <si>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</si>
  <si>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</si>
  <si>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</si>
  <si>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</si>
  <si>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</si>
  <si>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</si>
  <si>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</si>
  <si>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</si>
  <si>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</si>
  <si>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</si>
  <si>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</si>
  <si>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</si>
  <si>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</si>
  <si>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</si>
  <si>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</si>
  <si>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</si>
  <si>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</si>
  <si>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</si>
  <si>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</si>
  <si>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</si>
  <si>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</si>
  <si>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</si>
  <si>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</si>
  <si>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</si>
  <si>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</si>
  <si>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</si>
  <si>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</si>
  <si>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</si>
  <si>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</si>
  <si>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</si>
  <si>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</si>
  <si>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</si>
  <si>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</si>
  <si>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</si>
  <si>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</si>
  <si>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</si>
  <si>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</si>
  <si>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</si>
  <si>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</si>
  <si>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</si>
  <si>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</si>
  <si>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</si>
  <si>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</si>
  <si>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</si>
  <si>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</si>
  <si>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</si>
  <si>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</si>
  <si>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</si>
  <si>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</si>
  <si>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</si>
  <si>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</si>
  <si>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</si>
  <si>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</si>
  <si>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</si>
  <si>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</si>
  <si>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</si>
  <si>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</si>
  <si>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</si>
  <si>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</si>
  <si>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</si>
  <si>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</si>
  <si>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</si>
  <si>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</si>
  <si>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</si>
  <si>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</si>
  <si>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</si>
  <si>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</si>
  <si>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</si>
  <si>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</si>
  <si>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</si>
  <si>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</si>
  <si>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</si>
  <si>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</si>
  <si>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</si>
  <si>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</si>
  <si>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</si>
  <si>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</si>
  <si>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</si>
  <si>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</si>
  <si>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</si>
  <si>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</si>
  <si>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</si>
  <si>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</si>
  <si>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</si>
  <si>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</si>
  <si>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</si>
  <si>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</si>
  <si>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</si>
  <si>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</si>
  <si>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</si>
  <si>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</si>
  <si>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</si>
  <si>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</si>
  <si>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</si>
  <si>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</si>
  <si>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</si>
  <si>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</si>
  <si>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</si>
  <si>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</si>
  <si>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</si>
  <si>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</si>
  <si>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</si>
  <si>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</si>
  <si>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</si>
  <si>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</si>
  <si>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</si>
  <si>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</si>
  <si>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</si>
  <si>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</si>
  <si>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</si>
  <si>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</si>
  <si>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</si>
  <si>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</si>
  <si>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</si>
  <si>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</si>
  <si>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</si>
  <si>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</si>
  <si>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</si>
  <si>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</si>
  <si>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</si>
  <si>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</si>
  <si>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</si>
  <si>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</si>
  <si>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</si>
  <si>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</si>
  <si>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</si>
  <si>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</si>
  <si>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</si>
  <si>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</si>
  <si>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</si>
  <si>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</si>
  <si>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</si>
  <si>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</si>
  <si>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</si>
  <si>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</si>
  <si>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</si>
  <si>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</si>
  <si>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</si>
  <si>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</si>
  <si>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</si>
  <si>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</si>
  <si>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</si>
  <si>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</si>
  <si>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</si>
  <si>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</si>
  <si>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</si>
  <si>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</si>
  <si>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</si>
  <si>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</si>
  <si>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</si>
  <si>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</si>
  <si>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</si>
  <si>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</si>
  <si>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</si>
  <si>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</si>
  <si>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</si>
  <si>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</si>
  <si>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</si>
  <si>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</si>
  <si>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</si>
  <si>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</si>
  <si>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</si>
  <si>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</si>
  <si>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</si>
  <si>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</si>
  <si>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</si>
  <si>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</si>
  <si>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</si>
  <si>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</si>
  <si>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</si>
  <si>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</si>
  <si>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</si>
  <si>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</si>
  <si>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</si>
  <si>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</si>
  <si>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</si>
  <si>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</si>
  <si>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</si>
  <si>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</si>
  <si>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</si>
  <si>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</si>
  <si>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</si>
  <si>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</si>
  <si>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</si>
  <si>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</si>
  <si>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</si>
  <si>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</si>
  <si>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</si>
  <si>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</si>
  <si>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</si>
  <si>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</si>
  <si>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</si>
  <si>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</si>
  <si>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</si>
  <si>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</si>
  <si>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</si>
  <si>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</si>
  <si>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</si>
  <si>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</si>
  <si>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</si>
  <si>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</si>
  <si>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</si>
  <si>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</si>
  <si>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</si>
  <si>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</si>
  <si>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</si>
  <si>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</si>
  <si>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</si>
  <si>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</si>
  <si>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</si>
  <si>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</si>
  <si>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</si>
  <si>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</si>
  <si>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</si>
  <si>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</si>
  <si>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</si>
  <si>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</si>
  <si>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</si>
  <si>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</si>
  <si>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</si>
  <si>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</si>
  <si>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</si>
  <si>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</si>
  <si>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</si>
  <si>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</si>
  <si>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</si>
  <si>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</si>
  <si>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</si>
  <si>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</si>
  <si>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</si>
  <si>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</si>
  <si>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</si>
  <si>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</si>
  <si>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</si>
  <si>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</si>
  <si>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</si>
  <si>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</si>
  <si>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</si>
  <si>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</si>
  <si>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</si>
  <si>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</si>
  <si>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</si>
  <si>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</si>
  <si>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</si>
  <si>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</si>
  <si>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</si>
  <si>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</si>
  <si>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</si>
  <si>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</si>
  <si>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</si>
  <si>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</si>
  <si>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</si>
  <si>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</si>
  <si>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</si>
  <si>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</si>
  <si>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</si>
  <si>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</si>
  <si>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</si>
  <si>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</si>
  <si>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</si>
  <si>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</si>
  <si>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</si>
  <si>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</si>
  <si>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</si>
  <si>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</si>
  <si>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</si>
  <si>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</si>
  <si>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</si>
  <si>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</si>
  <si>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</si>
  <si>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</si>
  <si>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</si>
  <si>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</si>
  <si>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</si>
  <si>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</si>
  <si>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</si>
  <si>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</si>
  <si>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</si>
  <si>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</si>
  <si>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</si>
  <si>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</si>
  <si>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</si>
  <si>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</si>
  <si>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</si>
  <si>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</si>
  <si>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</si>
  <si>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</si>
  <si>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</si>
  <si>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</si>
  <si>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</si>
  <si>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</si>
  <si>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</si>
  <si>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</si>
  <si>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</si>
  <si>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</si>
  <si>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</si>
  <si>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</si>
  <si>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</si>
  <si>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</si>
  <si>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</si>
  <si>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</si>
  <si>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</si>
  <si>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</si>
  <si>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</si>
  <si>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</si>
  <si>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</si>
  <si>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</si>
  <si>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</si>
  <si>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</si>
  <si>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</si>
  <si>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</si>
  <si>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</si>
  <si>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</si>
  <si>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</si>
  <si>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</si>
  <si>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</si>
  <si>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</si>
  <si>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</si>
  <si>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</si>
  <si>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</si>
  <si>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</si>
  <si>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</si>
  <si>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</si>
  <si>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</si>
  <si>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</si>
  <si>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</si>
  <si>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</si>
  <si>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</si>
  <si>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</si>
  <si>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</si>
  <si>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</si>
  <si>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</si>
  <si>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</si>
  <si>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</si>
  <si>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</si>
  <si>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</si>
  <si>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</si>
  <si>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</si>
  <si>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</si>
  <si>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</si>
  <si>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</si>
  <si>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</si>
  <si>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</si>
  <si>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</si>
  <si>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</si>
  <si>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</si>
  <si>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</si>
  <si>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</si>
  <si>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</si>
  <si>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</si>
  <si>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</si>
  <si>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</si>
  <si>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</si>
  <si>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</si>
  <si>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</si>
  <si>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</si>
  <si>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</si>
  <si>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</si>
  <si>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</si>
  <si>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</si>
  <si>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</si>
  <si>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</si>
  <si>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</si>
  <si>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</si>
  <si>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</si>
  <si>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</si>
  <si>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</si>
  <si>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</si>
  <si>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</si>
  <si>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</si>
  <si>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</si>
  <si>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</si>
  <si>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</si>
  <si>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</si>
  <si>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</si>
  <si>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</si>
  <si>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</si>
  <si>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</si>
  <si>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</si>
  <si>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</si>
  <si>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</si>
  <si>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</si>
  <si>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</si>
  <si>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</si>
  <si>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</si>
  <si>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</si>
  <si>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</si>
  <si>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</si>
  <si>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</si>
  <si>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</si>
  <si>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</si>
  <si>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</si>
  <si>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</si>
  <si>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</si>
  <si>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</si>
  <si>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</si>
  <si>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</si>
  <si>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</si>
  <si>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</si>
  <si>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</si>
  <si>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</si>
  <si>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</si>
  <si>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</si>
  <si>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</si>
  <si>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</si>
  <si>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</si>
  <si>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</si>
  <si>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</si>
  <si>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</si>
  <si>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</si>
  <si>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</si>
  <si>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</si>
  <si>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</si>
  <si>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</si>
  <si>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</si>
  <si>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</si>
  <si>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</si>
  <si>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</si>
  <si>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</si>
  <si>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</si>
  <si>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</si>
  <si>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</si>
  <si>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</si>
  <si>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</si>
  <si>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</si>
  <si>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</si>
  <si>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</si>
  <si>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</si>
  <si>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</si>
  <si>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</si>
  <si>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</si>
  <si>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</si>
  <si>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</si>
  <si>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</si>
  <si>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</si>
  <si>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</si>
  <si>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</si>
  <si>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</si>
  <si>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</si>
  <si>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</si>
  <si>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</si>
  <si>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</si>
  <si>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</si>
  <si>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</si>
  <si>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</si>
  <si>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</si>
  <si>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</si>
  <si>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</si>
  <si>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</si>
  <si>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</si>
  <si>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</si>
  <si>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</si>
  <si>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</si>
  <si>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</si>
  <si>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</si>
  <si>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</si>
  <si>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</si>
  <si>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</si>
  <si>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</si>
  <si>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</si>
  <si>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</si>
  <si>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</si>
  <si>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</si>
  <si>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</si>
  <si>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</si>
  <si>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</si>
  <si>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</si>
  <si>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</si>
  <si>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</si>
  <si>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</si>
  <si>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</si>
  <si>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</si>
  <si>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</si>
  <si>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</si>
  <si>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</si>
  <si>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</si>
  <si>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</si>
  <si>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</si>
  <si>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</si>
  <si>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</si>
  <si>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</si>
  <si>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</si>
  <si>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</si>
  <si>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</si>
  <si>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</si>
  <si>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</si>
  <si>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</si>
  <si>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</si>
  <si>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</si>
  <si>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</si>
  <si>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</si>
  <si>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</si>
  <si>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</si>
  <si>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</si>
  <si>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</si>
  <si>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</si>
  <si>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</si>
  <si>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</si>
  <si>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</si>
  <si>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</si>
  <si>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</si>
  <si>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</si>
  <si>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</si>
  <si>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</si>
  <si>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</si>
  <si>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</si>
  <si>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</si>
  <si>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</si>
  <si>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</si>
  <si>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</si>
  <si>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</si>
  <si>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</si>
  <si>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</si>
  <si>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</si>
  <si>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</si>
  <si>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</si>
  <si>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</si>
  <si>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</si>
  <si>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</si>
  <si>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</si>
  <si>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</si>
  <si>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</si>
  <si>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</si>
  <si>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</si>
  <si>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</si>
  <si>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</si>
  <si>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</si>
  <si>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</si>
  <si>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</si>
  <si>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</si>
  <si>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</si>
  <si>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</si>
  <si>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</si>
  <si>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</si>
  <si>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</si>
  <si>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</si>
  <si>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</si>
  <si>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</si>
  <si>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</si>
  <si>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</si>
  <si>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</si>
  <si>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</si>
  <si>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</si>
  <si>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</si>
  <si>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</si>
  <si>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</si>
  <si>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</si>
  <si>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</si>
  <si>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</si>
  <si>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</si>
  <si>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</si>
  <si>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</si>
  <si>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</si>
  <si>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</si>
  <si>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</si>
  <si>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</si>
  <si>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</si>
  <si>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</si>
  <si>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</si>
  <si>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</si>
  <si>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</si>
  <si>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</si>
  <si>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</si>
  <si>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</si>
  <si>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</si>
  <si>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</si>
  <si>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</si>
  <si>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</si>
  <si>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</si>
  <si>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</si>
  <si>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</si>
  <si>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</si>
  <si>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</si>
  <si>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</si>
  <si>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</si>
  <si>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</si>
  <si>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</si>
  <si>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</si>
  <si>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</si>
  <si>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</si>
  <si>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</si>
  <si>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</si>
  <si>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</si>
  <si>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</si>
  <si>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</si>
  <si>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</si>
  <si>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</si>
  <si>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</si>
  <si>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</si>
  <si>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</si>
  <si>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</si>
  <si>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</si>
  <si>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</si>
  <si>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</si>
  <si>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</si>
  <si>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</si>
  <si>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</si>
  <si>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</si>
  <si>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</si>
  <si>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</si>
  <si>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</si>
  <si>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</si>
  <si>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</si>
  <si>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</si>
  <si>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</si>
  <si>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</si>
  <si>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</si>
  <si>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</si>
  <si>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</si>
  <si>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</si>
  <si>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</si>
  <si>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</si>
  <si>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</si>
  <si>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</si>
  <si>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</si>
  <si>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</si>
  <si>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</si>
  <si>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</si>
  <si>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</si>
  <si>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</si>
  <si>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</si>
  <si>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</si>
  <si>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</si>
  <si>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</si>
  <si>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</si>
  <si>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</si>
  <si>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</si>
  <si>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</si>
  <si>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</si>
  <si>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</si>
  <si>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</si>
  <si>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</si>
  <si>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</si>
  <si>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</si>
  <si>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</si>
  <si>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</si>
  <si>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</si>
  <si>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</si>
  <si>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</si>
  <si>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</si>
  <si>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</si>
  <si>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</si>
  <si>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</si>
  <si>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</si>
  <si>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</si>
  <si>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</si>
  <si>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</si>
  <si>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</si>
  <si>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</si>
  <si>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</si>
  <si>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</si>
  <si>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</si>
  <si>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</si>
  <si>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</si>
  <si>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</si>
  <si>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</si>
  <si>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</si>
  <si>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</si>
  <si>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</si>
  <si>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</si>
  <si>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</si>
  <si>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</si>
  <si>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</si>
  <si>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</si>
  <si>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</si>
  <si>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</si>
  <si>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</si>
  <si>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</si>
  <si>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</si>
  <si>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</si>
  <si>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</si>
  <si>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</si>
  <si>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</si>
  <si>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</si>
  <si>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</si>
  <si>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</si>
  <si>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</si>
  <si>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</si>
  <si>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</si>
  <si>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</si>
  <si>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</si>
  <si>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</si>
  <si>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</si>
  <si>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</si>
  <si>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</si>
  <si>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</si>
  <si>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</si>
  <si>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</si>
  <si>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</si>
  <si>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</si>
  <si>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</si>
  <si>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</si>
  <si>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</si>
  <si>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</si>
  <si>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</si>
  <si>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</si>
  <si>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</si>
  <si>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</si>
  <si>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</si>
  <si>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</si>
  <si>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</si>
  <si>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</si>
  <si>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</si>
  <si>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</si>
  <si>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</si>
  <si>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</si>
  <si>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</si>
  <si>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</si>
  <si>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</si>
  <si>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</si>
  <si>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</si>
  <si>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</si>
  <si>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</si>
  <si>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</si>
  <si>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</si>
  <si>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</si>
  <si>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</si>
  <si>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</si>
  <si>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</si>
  <si>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</si>
  <si>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</si>
  <si>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</si>
  <si>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</si>
  <si>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</si>
  <si>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</si>
  <si>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</si>
  <si>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</si>
  <si>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</si>
  <si>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</si>
  <si>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</si>
  <si>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</si>
  <si>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</si>
  <si>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</si>
  <si>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</si>
  <si>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</si>
  <si>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</si>
  <si>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</si>
  <si>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</si>
  <si>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</si>
  <si>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</si>
  <si>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</si>
  <si>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</si>
  <si>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</si>
  <si>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</si>
  <si>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</si>
  <si>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</si>
  <si>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</si>
  <si>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</si>
  <si>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</si>
  <si>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</si>
  <si>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</si>
  <si>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</si>
  <si>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</si>
  <si>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</si>
  <si>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</si>
  <si>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</si>
  <si>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</si>
  <si>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</si>
  <si>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</si>
  <si>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</si>
  <si>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</si>
  <si>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</si>
  <si>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</si>
  <si>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</si>
  <si>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</si>
  <si>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</si>
  <si>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</si>
  <si>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</si>
  <si>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</si>
  <si>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</si>
  <si>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</si>
  <si>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</si>
  <si>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</si>
  <si>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</si>
  <si>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</si>
  <si>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</si>
  <si>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</si>
  <si>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</si>
  <si>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</si>
  <si>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</si>
  <si>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</si>
  <si>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</si>
  <si>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</si>
  <si>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</si>
  <si>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</si>
  <si>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</si>
  <si>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</si>
  <si>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</si>
  <si>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</si>
  <si>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</si>
  <si>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</si>
  <si>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</si>
  <si>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</si>
  <si>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</si>
  <si>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</si>
  <si>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</si>
  <si>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</si>
  <si>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</si>
  <si>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</si>
  <si>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</si>
  <si>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</si>
  <si>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</si>
  <si>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</si>
  <si>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</si>
  <si>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</si>
  <si>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</si>
  <si>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</si>
  <si>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</si>
  <si>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</si>
  <si>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</si>
  <si>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</si>
  <si>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</si>
  <si>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</si>
  <si>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</si>
  <si>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</si>
  <si>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</si>
  <si>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</si>
  <si>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</si>
  <si>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</si>
  <si>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</si>
  <si>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</si>
  <si>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</si>
  <si>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</si>
  <si>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</si>
  <si>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</si>
  <si>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</si>
  <si>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</si>
  <si>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</si>
  <si>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</si>
  <si>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</si>
  <si>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</si>
  <si>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</si>
  <si>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</si>
  <si>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</si>
  <si>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</si>
  <si>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</si>
  <si>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</si>
  <si>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</si>
  <si>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</si>
  <si>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</si>
  <si>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</si>
  <si>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</si>
  <si>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</si>
  <si>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</si>
  <si>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</si>
  <si>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</si>
  <si>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</si>
  <si>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</si>
  <si>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</si>
  <si>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</si>
  <si>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</si>
  <si>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</si>
  <si>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</si>
  <si>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</si>
  <si>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</si>
  <si>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</si>
  <si>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</si>
  <si>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</si>
  <si>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</si>
  <si>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</si>
  <si>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</si>
  <si>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</si>
  <si>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</si>
  <si>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</si>
  <si>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</si>
  <si>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</si>
  <si>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</si>
  <si>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</si>
  <si>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</si>
  <si>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</si>
  <si>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</si>
  <si>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</si>
  <si>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</si>
  <si>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</si>
  <si>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</si>
  <si>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</si>
  <si>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</si>
  <si>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</si>
  <si>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</si>
  <si>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</si>
  <si>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</si>
  <si>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</si>
  <si>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</si>
  <si>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</si>
  <si>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</si>
  <si>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</si>
  <si>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</si>
  <si>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</si>
  <si>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</si>
  <si>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</si>
  <si>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</si>
  <si>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</si>
  <si>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</si>
  <si>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</si>
  <si>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</si>
  <si>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</si>
  <si>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</si>
  <si>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</si>
  <si>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</si>
  <si>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</si>
  <si>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</si>
  <si>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</si>
  <si>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</si>
  <si>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</si>
  <si>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</si>
  <si>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</si>
  <si>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</si>
  <si>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</si>
  <si>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</si>
  <si>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</si>
  <si>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</si>
  <si>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</si>
  <si>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</si>
  <si>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</si>
  <si>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</si>
  <si>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</si>
  <si>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</si>
  <si>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</si>
  <si>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</si>
  <si>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</si>
  <si>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</si>
  <si>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</si>
  <si>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</si>
  <si>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</si>
  <si>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</si>
  <si>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</si>
  <si>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</si>
  <si>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</si>
  <si>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</si>
  <si>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</si>
  <si>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</si>
  <si>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</si>
  <si>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</si>
  <si>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</si>
  <si>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</si>
  <si>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</si>
  <si>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</si>
  <si>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</si>
  <si>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</si>
  <si>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</si>
  <si>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</si>
  <si>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</si>
  <si>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</si>
  <si>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</si>
  <si>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</si>
  <si>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</si>
  <si>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</si>
  <si>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</si>
  <si>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</si>
  <si>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</si>
  <si>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</si>
  <si>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</si>
  <si>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</si>
  <si>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</si>
  <si>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</si>
  <si>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</si>
  <si>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</si>
  <si>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</si>
  <si>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</si>
  <si>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</si>
  <si>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</si>
  <si>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</si>
  <si>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</si>
  <si>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</si>
  <si>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</si>
  <si>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</si>
  <si>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</si>
  <si>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</si>
  <si>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</si>
  <si>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</si>
  <si>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</si>
  <si>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</si>
  <si>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</si>
  <si>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</si>
  <si>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</si>
  <si>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</si>
  <si>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</si>
  <si>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</si>
  <si>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</si>
  <si>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</si>
  <si>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</si>
  <si>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</si>
  <si>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</si>
  <si>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</si>
  <si>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</si>
  <si>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</si>
  <si>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</si>
  <si>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</si>
  <si>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</si>
  <si>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</si>
  <si>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</si>
  <si>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</si>
  <si>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</si>
  <si>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</si>
  <si>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</si>
  <si>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</si>
  <si>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</si>
  <si>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</si>
  <si>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</si>
  <si>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</si>
  <si>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</si>
  <si>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</si>
  <si>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</si>
  <si>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</si>
  <si>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</si>
  <si>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</si>
  <si>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</si>
  <si>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</si>
  <si>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</si>
  <si>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</si>
  <si>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</si>
  <si>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</si>
  <si>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</si>
  <si>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</si>
  <si>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</si>
  <si>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</si>
  <si>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</si>
  <si>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</si>
  <si>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</si>
  <si>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</si>
  <si>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</si>
  <si>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</si>
  <si>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</si>
  <si>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</si>
  <si>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</si>
  <si>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</si>
  <si>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</si>
  <si>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</si>
  <si>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</si>
  <si>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</si>
  <si>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</si>
  <si>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</si>
  <si>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</si>
  <si>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</si>
  <si>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</si>
  <si>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</si>
  <si>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</si>
  <si>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</si>
  <si>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</si>
  <si>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</si>
  <si>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</si>
  <si>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</si>
  <si>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</si>
  <si>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</si>
  <si>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</si>
  <si>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</si>
  <si>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</si>
  <si>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</si>
  <si>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</si>
  <si>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</si>
  <si>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</si>
  <si>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</si>
  <si>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</si>
  <si>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</si>
  <si>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</si>
  <si>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</si>
  <si>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</si>
  <si>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</si>
  <si>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</si>
  <si>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</si>
  <si>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</si>
  <si>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</si>
  <si>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</si>
  <si>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</si>
  <si>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</si>
  <si>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</si>
  <si>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</si>
  <si>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</si>
  <si>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</si>
  <si>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</si>
  <si>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</si>
  <si>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</si>
  <si>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</si>
  <si>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</si>
  <si>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</si>
  <si>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</si>
  <si>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</si>
  <si>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</si>
  <si>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</si>
  <si>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</si>
  <si>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</si>
  <si>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</si>
  <si>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</si>
  <si>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</si>
  <si>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</si>
  <si>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</si>
  <si>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</si>
  <si>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</si>
  <si>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</si>
  <si>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</si>
  <si>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</si>
  <si>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</si>
  <si>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</si>
  <si>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</si>
  <si>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</si>
  <si>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</si>
  <si>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</si>
  <si>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</si>
  <si>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</si>
  <si>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</si>
  <si>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</si>
  <si>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</si>
  <si>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</si>
  <si>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</si>
  <si>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</si>
  <si>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</si>
  <si>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</si>
  <si>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</si>
  <si>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</si>
  <si>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</si>
  <si>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</si>
  <si>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</si>
  <si>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</si>
  <si>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</si>
  <si>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</si>
  <si>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</si>
  <si>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</si>
  <si>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</si>
  <si>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</si>
  <si>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</si>
  <si>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</si>
  <si>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</si>
  <si>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</si>
  <si>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</si>
  <si>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</si>
  <si>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</si>
  <si>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</si>
  <si>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</si>
  <si>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</si>
  <si>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</si>
  <si>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</si>
  <si>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</si>
  <si>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</si>
  <si>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</si>
  <si>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</si>
  <si>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</si>
  <si>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</si>
  <si>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</si>
  <si>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</si>
  <si>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</si>
  <si>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</si>
  <si>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</si>
  <si>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</si>
  <si>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</si>
  <si>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</si>
  <si>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</si>
  <si>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</si>
  <si>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</si>
  <si>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</si>
  <si>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</si>
  <si>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</si>
  <si>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</si>
  <si>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</si>
  <si>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</si>
  <si>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</si>
  <si>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</si>
  <si>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</si>
  <si>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</si>
  <si>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</si>
  <si>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</si>
  <si>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</si>
  <si>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</si>
  <si>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</si>
  <si>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</si>
  <si>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</si>
  <si>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</si>
  <si>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</si>
  <si>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</si>
  <si>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</si>
  <si>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</si>
  <si>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</si>
  <si>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</si>
  <si>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</si>
  <si>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</si>
  <si>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</si>
  <si>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</si>
  <si>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</si>
  <si>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</si>
  <si>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</si>
  <si>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</si>
  <si>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</si>
  <si>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</si>
  <si>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</si>
  <si>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</si>
  <si>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</si>
  <si>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</si>
  <si>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</si>
  <si>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</si>
  <si>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</si>
  <si>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</si>
  <si>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</si>
  <si>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</si>
  <si>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</si>
  <si>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</si>
  <si>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</si>
  <si>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</si>
  <si>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</si>
  <si>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</si>
  <si>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</si>
  <si>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</si>
  <si>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</si>
  <si>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</si>
  <si>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</si>
  <si>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</si>
  <si>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</si>
  <si>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</si>
  <si>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</si>
  <si>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</si>
  <si>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</si>
  <si>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</si>
  <si>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</si>
  <si>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</si>
  <si>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</si>
  <si>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</si>
  <si>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</si>
  <si>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</si>
  <si>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</si>
  <si>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</si>
  <si>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</si>
  <si>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</si>
  <si>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</si>
  <si>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</si>
  <si>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</si>
  <si>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</si>
  <si>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</si>
  <si>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</si>
  <si>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</si>
  <si>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</si>
  <si>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</si>
  <si>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</si>
  <si>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</si>
  <si>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</si>
  <si>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</si>
  <si>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</si>
  <si>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</si>
  <si>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</si>
  <si>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</si>
  <si>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</si>
  <si>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</si>
  <si>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</si>
  <si>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</si>
  <si>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</si>
  <si>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</si>
  <si>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</si>
  <si>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</si>
  <si>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</si>
  <si>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</si>
  <si>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</si>
  <si>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</si>
  <si>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</si>
  <si>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</si>
  <si>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</si>
  <si>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</si>
  <si>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</si>
  <si>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</si>
  <si>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</si>
  <si>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</si>
  <si>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</si>
  <si>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</si>
  <si>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</si>
  <si>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</si>
  <si>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</si>
  <si>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</si>
  <si>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</si>
  <si>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</si>
  <si>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</si>
  <si>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</si>
  <si>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</si>
  <si>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</si>
  <si>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</si>
  <si>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</si>
  <si>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</si>
  <si>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</si>
  <si>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</si>
  <si>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</si>
  <si>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</si>
  <si>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</si>
  <si>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</si>
  <si>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</si>
  <si>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</si>
  <si>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</si>
  <si>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</si>
  <si>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</si>
  <si>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</si>
  <si>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</si>
  <si>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</si>
  <si>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</si>
  <si>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</si>
  <si>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</si>
  <si>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</si>
  <si>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</si>
  <si>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</si>
  <si>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</si>
  <si>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</si>
  <si>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</si>
  <si>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</si>
  <si>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</si>
  <si>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</si>
  <si>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</si>
  <si>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</si>
  <si>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</si>
  <si>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</si>
  <si>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</si>
  <si>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</si>
  <si>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</si>
  <si>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</si>
  <si>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</si>
  <si>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</si>
  <si>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</si>
  <si>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</si>
  <si>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</si>
  <si>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</si>
  <si>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</si>
  <si>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</si>
  <si>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</si>
  <si>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</si>
  <si>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</si>
  <si>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</si>
  <si>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</si>
  <si>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</si>
  <si>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</si>
  <si>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</si>
  <si>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</si>
  <si>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</si>
  <si>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</si>
  <si>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</si>
  <si>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</si>
  <si>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</si>
  <si>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</si>
  <si>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</si>
  <si>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</si>
  <si>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</si>
  <si>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</si>
  <si>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</si>
  <si>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</si>
  <si>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</si>
  <si>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</si>
  <si>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</si>
  <si>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</si>
  <si>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</si>
  <si>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</si>
  <si>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</si>
  <si>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</si>
  <si>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</si>
  <si>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</si>
  <si>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</si>
  <si>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</si>
  <si>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</si>
  <si>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</si>
  <si>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</si>
  <si>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</si>
  <si>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</si>
  <si>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</si>
  <si>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</si>
  <si>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</si>
  <si>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</si>
  <si>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</si>
  <si>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</si>
  <si>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</si>
  <si>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</si>
  <si>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</si>
  <si>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</si>
  <si>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</si>
  <si>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</si>
  <si>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</si>
  <si>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</si>
  <si>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</si>
  <si>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</si>
  <si>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</si>
  <si>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</si>
  <si>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</si>
  <si>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</si>
  <si>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</si>
  <si>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</si>
  <si>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</si>
  <si>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</si>
  <si>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</si>
  <si>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</si>
  <si>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</si>
  <si>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</si>
  <si>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</si>
  <si>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</si>
  <si>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</si>
  <si>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</si>
  <si>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</si>
  <si>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</si>
  <si>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</si>
  <si>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</si>
  <si>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</si>
  <si>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</si>
  <si>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</si>
  <si>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</si>
  <si>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</si>
  <si>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</si>
  <si>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</si>
  <si>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</si>
  <si>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</si>
  <si>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</si>
  <si>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</si>
  <si>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</si>
  <si>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</si>
  <si>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</si>
  <si>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</si>
  <si>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</si>
  <si>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</si>
  <si>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</si>
  <si>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</si>
  <si>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</si>
  <si>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</si>
  <si>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</si>
  <si>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</si>
  <si>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</si>
  <si>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</si>
  <si>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</si>
  <si>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</si>
  <si>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</si>
  <si>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</si>
  <si>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</si>
  <si>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</si>
  <si>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</si>
  <si>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</si>
  <si>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</si>
  <si>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</si>
  <si>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</si>
  <si>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</si>
  <si>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</si>
  <si>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</si>
  <si>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</si>
  <si>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</si>
  <si>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</si>
  <si>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</si>
  <si>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</si>
  <si>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</si>
  <si>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</si>
  <si>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</si>
  <si>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</si>
  <si>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</si>
  <si>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</si>
  <si>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</si>
  <si>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</si>
  <si>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</si>
  <si>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</si>
  <si>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</si>
  <si>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</si>
  <si>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</si>
  <si>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</si>
  <si>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</si>
  <si>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</si>
  <si>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</si>
  <si>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</si>
  <si>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</si>
  <si>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</si>
  <si>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</si>
  <si>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</si>
  <si>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</si>
  <si>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</si>
  <si>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</si>
  <si>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</si>
  <si>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</si>
  <si>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</si>
  <si>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</si>
  <si>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</si>
  <si>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</si>
  <si>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</si>
  <si>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</si>
  <si>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</si>
  <si>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</si>
  <si>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</si>
  <si>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</si>
  <si>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</si>
  <si>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</si>
  <si>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</si>
  <si>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</si>
  <si>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</si>
  <si>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</si>
  <si>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</si>
  <si>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</si>
  <si>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</si>
  <si>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</si>
  <si>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</si>
  <si>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</si>
  <si>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</si>
  <si>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</si>
  <si>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</si>
  <si>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</si>
  <si>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</si>
  <si>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</si>
  <si>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</si>
  <si>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</si>
  <si>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</si>
  <si>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</si>
  <si>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</si>
  <si>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</si>
  <si>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</si>
  <si>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</si>
  <si>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</si>
  <si>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</si>
  <si>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</si>
  <si>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</si>
  <si>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</si>
  <si>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</si>
  <si>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</si>
  <si>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</si>
  <si>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</si>
  <si>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</si>
  <si>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</si>
  <si>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</si>
  <si>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</si>
  <si>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</si>
  <si>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</si>
  <si>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</si>
  <si>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</si>
  <si>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</si>
  <si>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</si>
  <si>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</si>
  <si>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</si>
  <si>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</si>
  <si>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</si>
  <si>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</si>
  <si>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</si>
  <si>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</si>
  <si>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</si>
  <si>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</si>
  <si>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</si>
  <si>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</si>
  <si>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</si>
  <si>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</si>
  <si>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</si>
  <si>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</si>
  <si>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</si>
  <si>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</si>
  <si>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</si>
  <si>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</si>
  <si>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</si>
  <si>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</si>
  <si>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</si>
  <si>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</si>
  <si>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</si>
  <si>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</si>
  <si>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</si>
  <si>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</si>
  <si>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</si>
  <si>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</si>
  <si>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</si>
  <si>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</si>
  <si>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</si>
  <si>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</si>
  <si>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</si>
  <si>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</si>
  <si>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</si>
  <si>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</si>
  <si>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</si>
  <si>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</si>
  <si>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</si>
  <si>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</si>
  <si>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</si>
  <si>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</si>
  <si>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</si>
  <si>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</si>
  <si>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</si>
  <si>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</si>
  <si>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</si>
  <si>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</si>
  <si>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</si>
  <si>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</si>
  <si>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</si>
  <si>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</si>
  <si>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</si>
  <si>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</si>
  <si>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</si>
  <si>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</si>
  <si>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</si>
  <si>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</si>
  <si>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</si>
  <si>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</si>
  <si>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</si>
  <si>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</si>
  <si>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</si>
  <si>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</si>
  <si>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</si>
  <si>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</si>
  <si>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</si>
  <si>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</si>
  <si>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</si>
  <si>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</si>
  <si>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</si>
  <si>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</si>
  <si>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</si>
  <si>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</si>
  <si>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</si>
  <si>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</si>
  <si>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</si>
  <si>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</si>
  <si>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</si>
  <si>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</si>
  <si>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</si>
  <si>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</si>
  <si>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</si>
  <si>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</si>
  <si>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</si>
  <si>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</si>
  <si>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</si>
  <si>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</si>
  <si>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</si>
  <si>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</si>
  <si>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</si>
  <si>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</si>
  <si>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</si>
  <si>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</si>
  <si>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</si>
  <si>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</si>
  <si>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</si>
  <si>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</si>
  <si>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</si>
  <si>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</si>
  <si>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</si>
  <si>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</si>
  <si>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</si>
  <si>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</si>
  <si>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</si>
  <si>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</si>
  <si>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</si>
  <si>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</si>
  <si>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</si>
  <si>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</si>
  <si>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</si>
  <si>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</si>
  <si>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</si>
  <si>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</si>
  <si>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</si>
  <si>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</si>
  <si>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</si>
  <si>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</si>
  <si>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</si>
  <si>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</si>
  <si>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</si>
  <si>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</si>
  <si>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</si>
  <si>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</si>
  <si>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</si>
  <si>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</si>
  <si>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</si>
  <si>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</si>
  <si>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</si>
  <si>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</si>
  <si>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</si>
  <si>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</si>
  <si>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</si>
  <si>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</si>
  <si>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</si>
  <si>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</si>
  <si>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</si>
  <si>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</si>
  <si>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</si>
  <si>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</si>
  <si>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</si>
  <si>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</si>
  <si>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</si>
  <si>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</si>
  <si>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</si>
  <si>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</si>
  <si>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</si>
  <si>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</si>
  <si>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</si>
  <si>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</si>
  <si>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</si>
  <si>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</si>
  <si>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</si>
  <si>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</si>
  <si>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</si>
  <si>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</si>
  <si>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</si>
  <si>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</si>
  <si>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</si>
  <si>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</si>
  <si>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</si>
  <si>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</si>
  <si>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</si>
  <si>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</si>
  <si>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</si>
  <si>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</si>
  <si>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</si>
  <si>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</si>
  <si>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</si>
  <si>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</si>
  <si>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</si>
  <si>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</si>
  <si>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</si>
  <si>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</si>
  <si>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</si>
  <si>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</si>
  <si>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</si>
  <si>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</si>
  <si>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</si>
  <si>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</si>
  <si>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</si>
  <si>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</si>
  <si>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</si>
  <si>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</si>
  <si>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</si>
  <si>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</si>
  <si>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</si>
  <si>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</si>
  <si>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</si>
  <si>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</si>
  <si>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</si>
  <si>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</si>
  <si>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</si>
  <si>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</si>
  <si>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</si>
  <si>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</si>
  <si>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</si>
  <si>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</si>
  <si>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</si>
  <si>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</si>
  <si>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</si>
  <si>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</si>
  <si>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</si>
  <si>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</si>
  <si>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</si>
  <si>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</si>
  <si>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</si>
  <si>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</si>
  <si>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</si>
  <si>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</si>
  <si>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</si>
  <si>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</si>
  <si>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</si>
  <si>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</si>
  <si>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</si>
  <si>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</si>
  <si>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</si>
  <si>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</si>
  <si>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</si>
  <si>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</si>
  <si>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</si>
  <si>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</si>
  <si>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</si>
  <si>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</si>
  <si>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</si>
  <si>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</si>
  <si>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</si>
  <si>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</si>
  <si>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</si>
  <si>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</si>
  <si>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</si>
  <si>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</si>
  <si>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</si>
  <si>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</si>
  <si>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</si>
  <si>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</si>
  <si>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</si>
  <si>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</si>
  <si>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</si>
  <si>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</si>
  <si>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</si>
  <si>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</si>
  <si>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</si>
  <si>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</si>
  <si>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</si>
  <si>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</si>
  <si>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</si>
  <si>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</si>
  <si>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</si>
  <si>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</si>
  <si>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</si>
  <si>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</si>
  <si>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</si>
  <si>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</si>
  <si>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</si>
  <si>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</si>
  <si>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</si>
  <si>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</si>
  <si>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</si>
  <si>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</si>
  <si>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</si>
  <si>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</si>
  <si>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</si>
  <si>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</si>
  <si>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</si>
  <si>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</si>
  <si>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</si>
  <si>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</si>
  <si>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</si>
  <si>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</si>
  <si>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</si>
  <si>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</si>
  <si>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</si>
  <si>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</si>
  <si>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</si>
  <si>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</si>
  <si>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</si>
  <si>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</si>
  <si>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</si>
  <si>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</si>
  <si>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</si>
  <si>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</si>
  <si>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</si>
  <si>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</si>
  <si>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</si>
  <si>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</si>
  <si>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</si>
  <si>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</si>
  <si>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</si>
  <si>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</si>
  <si>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</si>
  <si>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</si>
  <si>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</si>
  <si>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</si>
  <si>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</si>
  <si>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</si>
  <si>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</si>
  <si>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</si>
  <si>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</si>
  <si>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</si>
  <si>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</si>
  <si>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</si>
  <si>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</si>
  <si>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</si>
  <si>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</si>
  <si>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</si>
  <si>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</si>
  <si>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</si>
  <si>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</si>
  <si>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</si>
  <si>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</si>
  <si>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</si>
  <si>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</si>
  <si>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</si>
  <si>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</si>
  <si>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</si>
  <si>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</si>
  <si>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</si>
  <si>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</si>
  <si>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</si>
  <si>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</si>
  <si>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</si>
  <si>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</si>
  <si>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</si>
  <si>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</si>
  <si>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</si>
  <si>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</si>
  <si>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</si>
  <si>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</si>
  <si>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</si>
  <si>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</si>
  <si>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</si>
  <si>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</si>
  <si>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</si>
  <si>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</si>
  <si>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</si>
  <si>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</si>
  <si>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</si>
  <si>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</si>
  <si>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</si>
  <si>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</si>
  <si>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</si>
  <si>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</si>
  <si>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</si>
  <si>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</si>
  <si>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</si>
  <si>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</si>
  <si>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</si>
  <si>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</si>
  <si>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</si>
  <si>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</si>
  <si>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</si>
  <si>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</si>
  <si>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</si>
  <si>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</si>
  <si>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</si>
  <si>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</si>
  <si>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</si>
  <si>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</si>
  <si>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</si>
  <si>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</si>
  <si>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</si>
  <si>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</si>
  <si>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</si>
  <si>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</si>
  <si>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</si>
  <si>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</si>
  <si>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</si>
  <si>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</si>
  <si>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</si>
  <si>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</si>
  <si>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</si>
  <si>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</si>
  <si>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</si>
  <si>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</si>
  <si>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</si>
  <si>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</si>
  <si>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</si>
  <si>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</si>
  <si>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</si>
  <si>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</si>
  <si>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</si>
  <si>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</si>
  <si>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</si>
  <si>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</si>
  <si>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</si>
  <si>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</si>
  <si>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</si>
  <si>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</si>
  <si>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</si>
  <si>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</si>
  <si>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</si>
  <si>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</si>
  <si>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</si>
  <si>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</si>
  <si>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</si>
  <si>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</si>
  <si>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</si>
  <si>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</si>
  <si>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</si>
  <si>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</si>
  <si>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</si>
  <si>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</si>
  <si>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</si>
  <si>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</si>
  <si>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</si>
  <si>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</si>
  <si>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</si>
  <si>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</si>
  <si>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</si>
  <si>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</si>
  <si>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</si>
  <si>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</si>
  <si>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</si>
  <si>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</si>
  <si>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</si>
  <si>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</si>
  <si>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</si>
  <si>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</si>
  <si>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</si>
  <si>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</si>
  <si>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</si>
  <si>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</si>
  <si>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</si>
  <si>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</si>
  <si>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</si>
  <si>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</si>
  <si>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</si>
  <si>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</si>
  <si>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</si>
  <si>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</si>
  <si>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</si>
  <si>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</si>
  <si>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</si>
  <si>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</si>
  <si>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</si>
  <si>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</si>
  <si>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</si>
  <si>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</si>
  <si>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</si>
  <si>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</si>
  <si>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</si>
  <si>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</si>
  <si>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</si>
  <si>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</si>
  <si>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</si>
  <si>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</si>
  <si>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</si>
  <si>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</si>
  <si>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</si>
  <si>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</si>
  <si>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</si>
  <si>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</si>
  <si>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</si>
  <si>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</si>
  <si>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</si>
  <si>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</si>
  <si>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</si>
  <si>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</si>
  <si>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</si>
  <si>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</si>
  <si>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</si>
  <si>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</si>
  <si>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</si>
  <si>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</si>
  <si>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</si>
  <si>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</si>
  <si>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</si>
  <si>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</si>
  <si>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</si>
  <si>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</si>
  <si>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</si>
  <si>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</si>
  <si>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</si>
  <si>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</si>
  <si>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</si>
  <si>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</si>
  <si>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</si>
  <si>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</si>
  <si>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</si>
  <si>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</si>
  <si>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</si>
  <si>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</si>
  <si>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</si>
  <si>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</si>
  <si>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</si>
  <si>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</si>
  <si>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</si>
  <si>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</si>
  <si>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</si>
  <si>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</si>
  <si>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</si>
  <si>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</si>
  <si>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</si>
  <si>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</si>
  <si>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</si>
  <si>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</si>
  <si>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</si>
  <si>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</si>
  <si>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</si>
  <si>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</si>
  <si>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</si>
  <si>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</si>
  <si>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</si>
  <si>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</si>
  <si>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</si>
  <si>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</si>
  <si>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</si>
  <si>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</si>
  <si>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</si>
  <si>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</si>
  <si>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</si>
  <si>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</si>
  <si>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</si>
  <si>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</si>
  <si>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</si>
  <si>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</si>
  <si>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</si>
  <si>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</si>
  <si>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</si>
  <si>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</si>
  <si>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</si>
  <si>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</si>
  <si>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</si>
  <si>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</si>
  <si>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</si>
  <si>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</si>
  <si>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</si>
  <si>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</si>
  <si>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</si>
  <si>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</si>
  <si>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</si>
  <si>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</si>
  <si>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</si>
  <si>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</si>
  <si>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</si>
  <si>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</si>
  <si>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</si>
  <si>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</si>
  <si>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</si>
  <si>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</si>
  <si>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</si>
  <si>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</si>
  <si>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</si>
  <si>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</si>
  <si>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</si>
  <si>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</si>
  <si>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</si>
  <si>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</si>
  <si>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</si>
  <si>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</si>
  <si>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</si>
  <si>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</si>
  <si>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</si>
  <si>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</si>
  <si>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</si>
  <si>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</si>
  <si>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</si>
  <si>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</si>
  <si>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</si>
  <si>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</si>
  <si>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</si>
  <si>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</si>
  <si>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</si>
  <si>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</si>
  <si>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</si>
  <si>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</si>
  <si>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</si>
  <si>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</si>
  <si>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</si>
  <si>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</si>
  <si>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</si>
  <si>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</si>
  <si>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</si>
  <si>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</si>
  <si>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</si>
  <si>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</si>
  <si>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</si>
  <si>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</si>
  <si>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</si>
  <si>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</si>
  <si>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</si>
  <si>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</si>
  <si>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</si>
  <si>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</si>
  <si>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</si>
  <si>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</si>
  <si>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</si>
  <si>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</si>
  <si>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</si>
  <si>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</si>
  <si>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</si>
  <si>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</si>
  <si>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</si>
  <si>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</si>
  <si>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</si>
  <si>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</si>
  <si>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</si>
  <si>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</si>
  <si>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</si>
  <si>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</si>
  <si>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</si>
  <si>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</si>
  <si>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</si>
  <si>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</si>
  <si>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</si>
  <si>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</si>
  <si>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</si>
  <si>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</si>
  <si>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</si>
  <si>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</si>
  <si>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</si>
  <si>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</si>
  <si>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</si>
  <si>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</si>
  <si>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</si>
  <si>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</si>
  <si>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</si>
  <si>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</si>
  <si>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</si>
  <si>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</si>
  <si>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</si>
  <si>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</si>
  <si>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</si>
  <si>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</si>
  <si>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</si>
  <si>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</si>
  <si>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</si>
  <si>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</si>
  <si>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</si>
  <si>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</si>
  <si>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</si>
  <si>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</si>
  <si>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</si>
  <si>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</si>
  <si>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</si>
  <si>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</si>
  <si>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</si>
  <si>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</si>
  <si>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</si>
  <si>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</si>
  <si>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</si>
  <si>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</si>
  <si>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</si>
  <si>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</si>
  <si>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</si>
  <si>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</si>
  <si>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</si>
  <si>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</si>
  <si>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</si>
  <si>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</si>
  <si>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</si>
  <si>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</si>
  <si>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</si>
  <si>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</si>
  <si>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</si>
  <si>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</si>
  <si>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</si>
  <si>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</si>
  <si>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</si>
  <si>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</si>
  <si>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</si>
  <si>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</si>
  <si>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</si>
  <si>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</si>
  <si>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</si>
  <si>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</si>
  <si>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</si>
  <si>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</si>
  <si>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</si>
  <si>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</si>
  <si>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</si>
  <si>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</si>
  <si>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</si>
  <si>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</si>
  <si>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</si>
  <si>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</si>
  <si>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</si>
  <si>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</si>
  <si>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</si>
  <si>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</si>
  <si>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</si>
  <si>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</si>
  <si>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</si>
  <si>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</si>
  <si>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</si>
  <si>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</si>
  <si>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</si>
  <si>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</si>
  <si>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</si>
  <si>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</si>
  <si>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</si>
  <si>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</si>
  <si>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</si>
  <si>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</si>
  <si>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</si>
  <si>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</si>
  <si>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</si>
  <si>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</si>
  <si>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</si>
  <si>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</si>
  <si>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</si>
  <si>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</si>
  <si>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</si>
  <si>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</si>
  <si>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</si>
  <si>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</si>
  <si>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</si>
  <si>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</si>
  <si>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</si>
  <si>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</si>
  <si>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</si>
  <si>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</si>
  <si>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</si>
  <si>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</si>
  <si>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</si>
  <si>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</si>
  <si>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</si>
  <si>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</si>
  <si>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</si>
  <si>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</si>
  <si>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</si>
  <si>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</si>
  <si>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</si>
  <si>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</si>
  <si>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</si>
  <si>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</si>
  <si>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</si>
  <si>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</si>
  <si>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</si>
  <si>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</si>
  <si>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</si>
  <si>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</si>
  <si>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</si>
  <si>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</si>
  <si>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</si>
  <si>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</si>
  <si>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</si>
  <si>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</si>
  <si>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</si>
  <si>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</si>
  <si>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</si>
  <si>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</si>
  <si>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</si>
  <si>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</si>
  <si>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</si>
  <si>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</si>
  <si>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</si>
  <si>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</si>
  <si>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</si>
  <si>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</si>
  <si>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</si>
  <si>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</si>
  <si>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</si>
  <si>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</si>
  <si>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</si>
  <si>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</si>
  <si>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</si>
  <si>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</si>
  <si>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</si>
  <si>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</si>
  <si>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</si>
  <si>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</si>
  <si>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</si>
  <si>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</si>
  <si>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</si>
  <si>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</si>
  <si>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</si>
  <si>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</si>
  <si>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</si>
  <si>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</si>
  <si>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</si>
  <si>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</si>
  <si>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</si>
  <si>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</si>
  <si>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</si>
  <si>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</si>
  <si>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</si>
  <si>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</si>
  <si>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</si>
  <si>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</si>
  <si>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</si>
  <si>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</si>
  <si>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</si>
  <si>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</si>
  <si>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</si>
  <si>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</si>
  <si>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</si>
  <si>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</si>
  <si>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</si>
  <si>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</si>
  <si>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</si>
  <si>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</si>
  <si>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</si>
  <si>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</si>
  <si>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</si>
  <si>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</si>
  <si>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</si>
  <si>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</si>
  <si>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</si>
  <si>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</si>
  <si>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</si>
  <si>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</si>
  <si>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</si>
  <si>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</si>
  <si>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</si>
  <si>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</si>
  <si>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</si>
  <si>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</si>
  <si>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</si>
  <si>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</si>
  <si>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</si>
  <si>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</si>
  <si>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</si>
  <si>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</si>
  <si>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</si>
  <si>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</si>
  <si>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</si>
  <si>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</si>
  <si>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</si>
  <si>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</si>
  <si>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</si>
  <si>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</si>
  <si>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</si>
  <si>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</si>
  <si>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</si>
  <si>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</si>
  <si>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</si>
  <si>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</si>
  <si>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</si>
  <si>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</si>
  <si>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</si>
  <si>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</si>
  <si>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</si>
  <si>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</si>
  <si>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</si>
  <si>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</si>
  <si>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</si>
  <si>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</si>
  <si>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</si>
  <si>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</si>
  <si>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</si>
  <si>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</si>
  <si>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</si>
  <si>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</si>
  <si>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</si>
  <si>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</si>
  <si>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</si>
  <si>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</si>
  <si>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</si>
  <si>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</si>
  <si>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</si>
  <si>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</si>
  <si>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</si>
  <si>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</si>
  <si>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</si>
  <si>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</si>
  <si>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</si>
  <si>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</si>
  <si>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</si>
  <si>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</si>
  <si>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</si>
  <si>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</si>
  <si>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</si>
  <si>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</si>
  <si>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</si>
  <si>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</si>
  <si>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</si>
  <si>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</si>
  <si>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</si>
  <si>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</si>
  <si>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</si>
  <si>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</si>
  <si>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</si>
  <si>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</si>
  <si>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</si>
  <si>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</si>
  <si>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</si>
  <si>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</si>
  <si>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</si>
  <si>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</si>
  <si>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</si>
  <si>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</si>
  <si>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</si>
  <si>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</si>
  <si>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</si>
  <si>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</si>
  <si>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</si>
  <si>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</si>
  <si>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</si>
  <si>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</si>
  <si>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</si>
  <si>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</si>
  <si>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</si>
  <si>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</si>
  <si>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</si>
  <si>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</si>
  <si>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</si>
  <si>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</si>
  <si>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</si>
  <si>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</si>
  <si>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</si>
  <si>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</si>
  <si>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</si>
  <si>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</si>
  <si>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</si>
  <si>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</si>
  <si>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</si>
  <si>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</si>
  <si>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</si>
  <si>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</si>
  <si>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</si>
  <si>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</si>
  <si>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</si>
  <si>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</si>
  <si>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</si>
  <si>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</si>
  <si>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</si>
  <si>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</si>
  <si>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</si>
  <si>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</si>
  <si>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</si>
  <si>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</si>
  <si>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</si>
  <si>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</si>
  <si>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</si>
  <si>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</si>
  <si>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</si>
  <si>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</si>
  <si>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</si>
  <si>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</si>
  <si>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</si>
  <si>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</si>
  <si>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</si>
  <si>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</si>
  <si>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</si>
  <si>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</si>
  <si>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</si>
  <si>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</si>
  <si>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</si>
  <si>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</si>
  <si>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</si>
  <si>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</si>
  <si>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</si>
  <si>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</si>
  <si>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</si>
  <si>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</si>
  <si>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</si>
  <si>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</si>
  <si>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</si>
  <si>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</si>
  <si>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</si>
  <si>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</si>
  <si>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</si>
  <si>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</si>
  <si>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</si>
  <si>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</si>
  <si>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</si>
  <si>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</si>
  <si>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</si>
  <si>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</si>
  <si>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</si>
  <si>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</si>
  <si>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</si>
  <si>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</si>
  <si>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</si>
  <si>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</si>
  <si>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</si>
  <si>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</si>
  <si>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</si>
  <si>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</si>
  <si>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</si>
  <si>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</si>
  <si>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</si>
  <si>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</si>
  <si>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</si>
  <si>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</si>
  <si>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</si>
  <si>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</si>
  <si>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</si>
  <si>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</si>
  <si>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</si>
  <si>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</si>
  <si>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</si>
  <si>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</si>
  <si>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</si>
  <si>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</si>
  <si>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</si>
  <si>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</si>
  <si>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</si>
  <si>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</si>
  <si>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</si>
  <si>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</si>
  <si>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</si>
  <si>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</si>
  <si>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</si>
  <si>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</si>
  <si>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</si>
  <si>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</si>
  <si>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</si>
  <si>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</si>
  <si>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</si>
  <si>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</si>
  <si>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</si>
  <si>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</si>
  <si>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</si>
  <si>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</si>
  <si>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</si>
  <si>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</si>
  <si>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</si>
  <si>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</si>
  <si>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</si>
  <si>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</si>
  <si>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</si>
  <si>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</si>
  <si>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</si>
  <si>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</si>
  <si>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</si>
  <si>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</si>
  <si>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</si>
  <si>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</si>
  <si>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</si>
  <si>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</si>
  <si>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</si>
  <si>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</si>
  <si>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</si>
  <si>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</si>
  <si>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</si>
  <si>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</si>
  <si>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</si>
  <si>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</si>
  <si>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</si>
  <si>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</si>
  <si>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</si>
  <si>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</si>
  <si>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</si>
  <si>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</si>
  <si>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</si>
  <si>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</si>
  <si>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</si>
  <si>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</si>
  <si>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</si>
  <si>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</si>
  <si>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</si>
  <si>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</si>
  <si>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</si>
  <si>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</si>
  <si>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</si>
  <si>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</si>
  <si>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</si>
  <si>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</si>
  <si>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</si>
  <si>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</si>
  <si>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</si>
  <si>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</si>
  <si>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</si>
  <si>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</si>
  <si>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</si>
  <si>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</si>
  <si>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</si>
  <si>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</si>
  <si>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</si>
  <si>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</si>
  <si>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</si>
  <si>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</si>
  <si>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</si>
  <si>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</si>
  <si>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</si>
  <si>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</si>
  <si>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</si>
  <si>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</si>
  <si>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</si>
  <si>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</si>
  <si>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</si>
  <si>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</si>
  <si>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</si>
  <si>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</si>
  <si>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</si>
  <si>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</si>
  <si>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</si>
  <si>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</si>
  <si>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</si>
  <si>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</si>
  <si>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</si>
  <si>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</si>
  <si>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</si>
  <si>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</si>
  <si>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</si>
  <si>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</si>
  <si>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</si>
  <si>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</si>
  <si>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</si>
  <si>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</si>
  <si>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</si>
  <si>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</si>
  <si>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</si>
  <si>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</si>
  <si>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</si>
  <si>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</si>
  <si>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</si>
  <si>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</si>
  <si>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</si>
  <si>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</si>
  <si>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</si>
  <si>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</si>
  <si>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</si>
  <si>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</si>
  <si>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</si>
  <si>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</si>
  <si>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</si>
  <si>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</si>
  <si>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</si>
  <si>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</si>
  <si>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</si>
  <si>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</si>
  <si>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</si>
  <si>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</si>
  <si>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</si>
  <si>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</si>
  <si>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</si>
  <si>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</si>
  <si>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</si>
  <si>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</si>
  <si>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</si>
  <si>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</si>
  <si>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</si>
  <si>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</si>
  <si>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</si>
  <si>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</si>
  <si>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</si>
  <si>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</si>
  <si>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</si>
  <si>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</si>
  <si>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</si>
  <si>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</si>
  <si>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</si>
  <si>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</si>
  <si>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</si>
  <si>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</si>
  <si>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</si>
  <si>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</si>
  <si>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</si>
  <si>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</si>
  <si>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</si>
  <si>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</si>
  <si>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</si>
  <si>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</si>
  <si>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</si>
  <si>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</si>
  <si>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</si>
  <si>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</si>
  <si>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</si>
  <si>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</si>
  <si>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</si>
  <si>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</si>
  <si>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</si>
  <si>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</si>
  <si>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</si>
  <si>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</si>
  <si>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</si>
  <si>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</si>
  <si>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</si>
  <si>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</si>
  <si>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</si>
  <si>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</si>
  <si>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</si>
  <si>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</si>
  <si>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</si>
  <si>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</si>
  <si>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</si>
  <si>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</si>
  <si>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</si>
  <si>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</si>
  <si>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</si>
  <si>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</si>
  <si>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</si>
  <si>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</si>
  <si>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</si>
  <si>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</si>
  <si>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</si>
  <si>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</si>
  <si>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</si>
  <si>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</si>
  <si>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</si>
  <si>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</si>
  <si>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</si>
  <si>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</si>
  <si>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</si>
  <si>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</si>
  <si>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</si>
  <si>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</si>
  <si>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</si>
  <si>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</si>
  <si>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</si>
  <si>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</si>
  <si>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</si>
  <si>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</si>
  <si>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</si>
  <si>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</si>
  <si>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</si>
  <si>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</si>
  <si>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</si>
  <si>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</si>
  <si>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</si>
  <si>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</si>
  <si>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</si>
  <si>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</si>
  <si>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</si>
  <si>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</si>
  <si>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</si>
  <si>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</si>
  <si>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</si>
  <si>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</si>
  <si>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</si>
  <si>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</si>
  <si>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</si>
  <si>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</si>
  <si>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</si>
  <si>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</si>
  <si>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</si>
  <si>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</si>
  <si>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</si>
  <si>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</si>
  <si>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</si>
  <si>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</si>
  <si>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</si>
  <si>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</si>
  <si>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</si>
  <si>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</si>
  <si>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</si>
  <si>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</si>
  <si>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</si>
  <si>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</si>
  <si>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</si>
  <si>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</si>
  <si>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</si>
  <si>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</si>
  <si>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</si>
  <si>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</si>
  <si>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</si>
  <si>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</si>
  <si>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</si>
  <si>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</si>
  <si>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</si>
  <si>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</si>
  <si>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</si>
  <si>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</si>
  <si>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</si>
  <si>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</si>
  <si>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</si>
  <si>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</si>
  <si>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</si>
  <si>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</si>
  <si>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</si>
  <si>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</si>
  <si>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</si>
  <si>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</si>
  <si>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</si>
  <si>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</si>
  <si>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</si>
  <si>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</si>
  <si>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</si>
  <si>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</si>
  <si>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</si>
  <si>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</si>
  <si>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</si>
  <si>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</si>
  <si>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</si>
  <si>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</si>
  <si>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</si>
  <si>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</si>
  <si>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</si>
  <si>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</si>
  <si>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</si>
  <si>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</si>
  <si>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</si>
  <si>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</si>
  <si>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</si>
  <si>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</si>
  <si>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</si>
  <si>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</si>
  <si>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</si>
  <si>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</si>
  <si>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</si>
  <si>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</si>
  <si>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</si>
  <si>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</si>
  <si>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</si>
  <si>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</si>
  <si>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</si>
  <si>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</si>
  <si>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</si>
  <si>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</si>
  <si>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</si>
  <si>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</si>
  <si>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</si>
  <si>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</si>
  <si>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</si>
  <si>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</si>
  <si>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</si>
  <si>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</si>
  <si>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</si>
  <si>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</si>
  <si>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</si>
  <si>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</si>
  <si>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</si>
  <si>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</si>
  <si>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</si>
  <si>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</si>
  <si>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</si>
  <si>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</si>
  <si>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</si>
  <si>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</si>
  <si>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</si>
  <si>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</si>
  <si>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</si>
  <si>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</si>
  <si>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</si>
  <si>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</si>
  <si>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</si>
  <si>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</si>
  <si>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</si>
  <si>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</si>
  <si>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</si>
  <si>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</si>
  <si>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</si>
  <si>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</si>
  <si>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</si>
  <si>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</si>
  <si>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</si>
  <si>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</si>
  <si>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</si>
  <si>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</si>
  <si>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</si>
  <si>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</si>
  <si>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</si>
  <si>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</si>
  <si>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</si>
  <si>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</si>
  <si>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</si>
  <si>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</si>
  <si>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</si>
  <si>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</si>
  <si>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</si>
  <si>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</si>
  <si>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</si>
  <si>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</si>
  <si>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</si>
  <si>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</si>
  <si>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</si>
  <si>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</si>
  <si>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</si>
  <si>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</si>
  <si>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</si>
  <si>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</si>
  <si>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</si>
  <si>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</si>
  <si>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</si>
  <si>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</si>
  <si>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</si>
  <si>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</si>
  <si>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</si>
  <si>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</si>
  <si>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</si>
  <si>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</si>
  <si>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</si>
  <si>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</si>
  <si>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</si>
  <si>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</si>
  <si>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</si>
  <si>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</si>
  <si>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</si>
  <si>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</si>
  <si>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</si>
  <si>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</si>
  <si>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</si>
  <si>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</si>
  <si>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</si>
  <si>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</si>
  <si>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</si>
  <si>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</si>
  <si>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</si>
  <si>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</si>
  <si>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</si>
  <si>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</si>
  <si>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</si>
  <si>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</si>
  <si>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</si>
  <si>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</si>
  <si>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</si>
  <si>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</si>
  <si>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</si>
  <si>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</si>
  <si>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</si>
  <si>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</si>
  <si>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</si>
  <si>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</si>
  <si>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</si>
  <si>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</si>
  <si>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</si>
  <si>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</si>
  <si>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</si>
  <si>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</si>
  <si>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</si>
  <si>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</si>
  <si>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</si>
  <si>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</si>
  <si>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</si>
  <si>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</si>
  <si>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</si>
  <si>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</si>
  <si>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</si>
  <si>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</si>
  <si>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</si>
  <si>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</si>
  <si>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</si>
  <si>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</si>
  <si>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</si>
  <si>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</si>
  <si>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</si>
  <si>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</si>
  <si>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</si>
  <si>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</si>
  <si>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</si>
  <si>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</si>
  <si>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</si>
  <si>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</si>
  <si>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</si>
  <si>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</si>
  <si>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</si>
  <si>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</si>
  <si>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</si>
  <si>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</si>
  <si>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</si>
  <si>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</si>
  <si>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</si>
  <si>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</si>
  <si>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</si>
  <si>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</si>
  <si>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</si>
  <si>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</si>
  <si>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</si>
  <si>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</si>
  <si>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</si>
  <si>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</si>
  <si>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</si>
  <si>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</si>
  <si>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</si>
  <si>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</si>
  <si>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</si>
  <si>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</si>
  <si>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</si>
  <si>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</si>
  <si>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</si>
  <si>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</si>
  <si>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</si>
  <si>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</si>
  <si>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</si>
  <si>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</si>
  <si>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</si>
  <si>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</si>
  <si>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</si>
  <si>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</si>
  <si>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</si>
  <si>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</si>
  <si>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</si>
  <si>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</si>
  <si>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</si>
  <si>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</si>
  <si>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</si>
  <si>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</si>
  <si>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</si>
  <si>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</si>
  <si>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</si>
  <si>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</si>
  <si>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</si>
  <si>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</si>
  <si>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</si>
  <si>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</si>
  <si>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</si>
  <si>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</si>
  <si>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</si>
  <si>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</si>
  <si>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</si>
  <si>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</si>
  <si>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</si>
  <si>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</si>
  <si>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</si>
  <si>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</si>
  <si>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</si>
  <si>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</si>
  <si>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</si>
  <si>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</si>
  <si>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</si>
  <si>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</si>
  <si>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</si>
  <si>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</si>
  <si>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</si>
  <si>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</si>
  <si>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</si>
  <si>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</si>
  <si>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</si>
  <si>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</si>
  <si>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</si>
  <si>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</si>
  <si>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</si>
  <si>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</si>
  <si>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</si>
  <si>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</si>
  <si>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</si>
  <si>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</si>
  <si>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</si>
  <si>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</si>
  <si>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</si>
  <si>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</si>
  <si>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</si>
  <si>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</si>
  <si>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</si>
  <si>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</si>
  <si>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</si>
  <si>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</si>
  <si>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</si>
  <si>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</si>
  <si>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</si>
  <si>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</si>
  <si>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</si>
  <si>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</si>
  <si>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</si>
  <si>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</si>
  <si>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</si>
  <si>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</si>
  <si>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</si>
  <si>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</si>
  <si>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</si>
  <si>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</si>
  <si>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</si>
  <si>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</si>
  <si>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</si>
  <si>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</si>
  <si>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</si>
  <si>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</si>
  <si>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</si>
  <si>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</si>
  <si>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</si>
  <si>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</si>
  <si>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</si>
  <si>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</si>
  <si>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</si>
  <si>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</si>
  <si>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</si>
  <si>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</si>
  <si>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</si>
  <si>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</si>
  <si>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</si>
  <si>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</si>
  <si>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</si>
  <si>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</si>
  <si>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</si>
  <si>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</si>
  <si>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</si>
  <si>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</si>
  <si>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</si>
  <si>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</si>
  <si>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</si>
  <si>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</si>
  <si>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</si>
  <si>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</si>
  <si>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</si>
  <si>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</si>
  <si>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</si>
  <si>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</si>
  <si>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</si>
  <si>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</si>
  <si>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</si>
  <si>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</si>
  <si>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</si>
  <si>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</si>
  <si>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</si>
  <si>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</si>
  <si>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</si>
  <si>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</si>
  <si>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</si>
  <si>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</si>
  <si>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</si>
  <si>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</si>
  <si>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</si>
  <si>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</si>
  <si>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</si>
  <si>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</si>
  <si>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</si>
  <si>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</si>
  <si>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</si>
  <si>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</si>
  <si>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</si>
  <si>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</si>
  <si>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</si>
  <si>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</si>
  <si>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</si>
  <si>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</si>
  <si>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</si>
  <si>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</si>
  <si>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</si>
  <si>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</si>
  <si>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</si>
  <si>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</si>
  <si>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</si>
  <si>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</si>
  <si>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</si>
  <si>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</si>
  <si>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</si>
  <si>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</si>
  <si>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</si>
  <si>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</si>
  <si>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</si>
  <si>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</si>
  <si>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</si>
  <si>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</si>
  <si>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</si>
  <si>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</si>
  <si>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</si>
  <si>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</si>
  <si>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</si>
  <si>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</si>
  <si>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</si>
  <si>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</si>
  <si>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</si>
  <si>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</si>
  <si>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</si>
  <si>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</si>
  <si>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</si>
  <si>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</si>
  <si>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</si>
  <si>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</si>
  <si>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</si>
  <si>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</si>
  <si>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</si>
  <si>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</si>
  <si>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</si>
  <si>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</si>
  <si>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</si>
  <si>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</si>
  <si>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</si>
  <si>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</si>
  <si>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</si>
  <si>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</si>
  <si>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</si>
  <si>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</si>
  <si>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</si>
  <si>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</si>
  <si>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</si>
  <si>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</si>
  <si>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</si>
  <si>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</si>
  <si>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</si>
  <si>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</si>
  <si>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</si>
  <si>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</si>
  <si>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</si>
  <si>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</si>
  <si>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</si>
  <si>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</si>
  <si>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</si>
  <si>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</si>
  <si>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</si>
  <si>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</si>
  <si>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</si>
  <si>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</si>
  <si>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</si>
  <si>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</si>
  <si>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</si>
  <si>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</si>
  <si>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</si>
  <si>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</si>
  <si>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</si>
  <si>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</si>
  <si>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</si>
  <si>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</si>
  <si>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</si>
  <si>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</si>
  <si>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</si>
  <si>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</si>
  <si>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</si>
  <si>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</si>
  <si>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</si>
  <si>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</si>
  <si>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</si>
  <si>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</si>
  <si>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</si>
  <si>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</si>
  <si>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</si>
  <si>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</si>
  <si>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</si>
  <si>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</si>
  <si>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</si>
  <si>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</si>
  <si>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</si>
  <si>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</si>
  <si>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</si>
  <si>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</si>
  <si>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</si>
  <si>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</si>
  <si>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</si>
  <si>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</si>
  <si>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</si>
  <si>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</si>
  <si>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</si>
  <si>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</si>
  <si>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</si>
  <si>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</si>
  <si>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</si>
  <si>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</si>
  <si>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</si>
  <si>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</si>
  <si>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</si>
  <si>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</si>
  <si>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</si>
  <si>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</si>
  <si>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</si>
  <si>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</si>
  <si>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</si>
  <si>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</si>
  <si>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</si>
  <si>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</si>
  <si>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</si>
  <si>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</si>
  <si>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</si>
  <si>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</si>
  <si>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</si>
  <si>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</si>
  <si>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</si>
  <si>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</si>
  <si>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</si>
  <si>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</si>
  <si>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</si>
  <si>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</si>
  <si>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</si>
  <si>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</si>
  <si>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</si>
  <si>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</si>
  <si>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</si>
  <si>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</si>
  <si>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</si>
  <si>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</si>
  <si>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</si>
  <si>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</si>
  <si>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</si>
  <si>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</si>
  <si>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</si>
  <si>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</si>
  <si>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</si>
  <si>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</si>
  <si>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</si>
  <si>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</si>
  <si>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</si>
  <si>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</si>
  <si>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</si>
  <si>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</si>
  <si>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</si>
  <si>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</si>
  <si>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</si>
  <si>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</si>
  <si>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</si>
  <si>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</si>
  <si>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</si>
  <si>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</si>
  <si>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</si>
  <si>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</si>
  <si>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</si>
  <si>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</si>
  <si>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</si>
  <si>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</si>
  <si>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</si>
  <si>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</si>
  <si>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</si>
  <si>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</si>
  <si>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</si>
  <si>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</si>
  <si>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</si>
  <si>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</si>
  <si>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</si>
  <si>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</si>
  <si>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</si>
  <si>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</si>
  <si>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</si>
  <si>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</si>
  <si>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</si>
  <si>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</si>
  <si>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</si>
  <si>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</si>
  <si>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</si>
  <si>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</si>
  <si>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</si>
  <si>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</si>
  <si>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</si>
  <si>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</si>
  <si>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</si>
  <si>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</si>
  <si>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</si>
  <si>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</si>
  <si>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</si>
  <si>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</si>
  <si>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</si>
  <si>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</si>
  <si>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</si>
  <si>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</si>
  <si>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</si>
  <si>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</si>
  <si>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</si>
  <si>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</si>
  <si>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</si>
  <si>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</si>
  <si>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</si>
  <si>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</si>
  <si>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</si>
  <si>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</si>
  <si>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</si>
  <si>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</si>
  <si>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</si>
  <si>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</si>
  <si>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</si>
  <si>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</si>
  <si>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</si>
  <si>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</si>
  <si>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</si>
  <si>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</si>
  <si>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</si>
  <si>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</si>
  <si>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</si>
  <si>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</si>
  <si>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</si>
  <si>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</si>
  <si>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</si>
  <si>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</si>
  <si>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</si>
  <si>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</si>
  <si>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</si>
  <si>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</si>
  <si>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</si>
  <si>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</si>
  <si>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</si>
  <si>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</si>
  <si>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</si>
  <si>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</si>
  <si>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</si>
  <si>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</si>
  <si>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</si>
  <si>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</si>
  <si>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</si>
  <si>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</si>
  <si>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</si>
  <si>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</si>
  <si>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</si>
  <si>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</si>
  <si>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</si>
  <si>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</si>
  <si>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</si>
  <si>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</si>
  <si>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</si>
  <si>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</si>
  <si>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</si>
  <si>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</si>
  <si>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</si>
  <si>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</si>
  <si>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</si>
  <si>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</si>
  <si>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</si>
  <si>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</si>
  <si>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</si>
  <si>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</si>
  <si>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</si>
  <si>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</si>
  <si>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</si>
  <si>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</si>
  <si>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</si>
  <si>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</si>
  <si>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</si>
  <si>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</si>
  <si>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</si>
  <si>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</si>
  <si>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</si>
  <si>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</si>
  <si>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</si>
  <si>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</si>
  <si>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</si>
  <si>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</si>
  <si>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</si>
  <si>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</si>
  <si>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</si>
  <si>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</si>
  <si>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</si>
  <si>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</si>
  <si>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</si>
  <si>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</si>
  <si>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</si>
  <si>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</si>
  <si>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</si>
  <si>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</si>
  <si>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</si>
  <si>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</si>
  <si>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</si>
  <si>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</si>
  <si>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</si>
  <si>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</si>
  <si>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</si>
  <si>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</si>
  <si>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</si>
  <si>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</si>
  <si>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</si>
  <si>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</si>
  <si>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</si>
  <si>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</si>
  <si>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</si>
  <si>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</si>
  <si>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</si>
  <si>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</si>
  <si>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</si>
  <si>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</si>
  <si>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</si>
  <si>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</si>
  <si>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</si>
  <si>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</si>
  <si>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</si>
  <si>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</si>
  <si>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</si>
  <si>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</si>
  <si>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</si>
  <si>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</si>
  <si>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</si>
  <si>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</si>
  <si>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</si>
  <si>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</si>
  <si>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</si>
  <si>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</si>
  <si>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</si>
  <si>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</si>
  <si>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</si>
  <si>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</si>
  <si>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</si>
  <si>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</si>
  <si>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</si>
  <si>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</si>
  <si>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</si>
  <si>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</si>
  <si>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</si>
  <si>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</si>
  <si>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</si>
  <si>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</si>
  <si>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</si>
  <si>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</si>
  <si>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</si>
  <si>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</si>
  <si>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</si>
  <si>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</si>
  <si>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</si>
  <si>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</si>
  <si>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</si>
  <si>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</si>
  <si>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</si>
  <si>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</si>
  <si>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</si>
  <si>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</si>
  <si>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</si>
  <si>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</si>
  <si>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</si>
  <si>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</si>
  <si>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</si>
  <si>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</si>
  <si>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</si>
  <si>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</si>
  <si>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</si>
  <si>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</si>
  <si>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</si>
  <si>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</si>
  <si>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</si>
  <si>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</si>
  <si>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</si>
  <si>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</si>
  <si>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</si>
  <si>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</si>
  <si>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</si>
  <si>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</si>
  <si>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</si>
  <si>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</si>
  <si>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</si>
  <si>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</si>
  <si>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</si>
  <si>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</si>
  <si>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</si>
  <si>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</si>
  <si>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</si>
  <si>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</si>
  <si>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</si>
  <si>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</si>
  <si>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</si>
  <si>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</si>
  <si>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</si>
  <si>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</si>
  <si>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</si>
  <si>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</si>
  <si>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</si>
  <si>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</si>
  <si>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</si>
  <si>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</si>
  <si>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</si>
  <si>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</si>
  <si>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</si>
  <si>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</si>
  <si>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</si>
  <si>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</si>
  <si>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</si>
  <si>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</si>
  <si>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</si>
  <si>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</si>
  <si>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</si>
  <si>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</si>
  <si>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</si>
  <si>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</si>
  <si>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</si>
  <si>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</si>
  <si>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</si>
  <si>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</si>
  <si>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</si>
  <si>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</si>
  <si>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</si>
  <si>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</si>
  <si>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</si>
  <si>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</si>
  <si>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</si>
  <si>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</si>
  <si>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</si>
  <si>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</si>
  <si>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</si>
  <si>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</si>
  <si>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</si>
  <si>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</si>
  <si>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</si>
  <si>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</si>
  <si>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</si>
  <si>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</si>
  <si>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</si>
  <si>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</si>
  <si>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</si>
  <si>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</si>
  <si>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</si>
  <si>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</si>
  <si>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</si>
  <si>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</si>
  <si>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</si>
  <si>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</si>
  <si>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</si>
  <si>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</si>
  <si>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</si>
  <si>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</si>
  <si>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</si>
  <si>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</si>
  <si>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</si>
  <si>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</si>
  <si>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</si>
  <si>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</si>
  <si>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</si>
  <si>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</si>
  <si>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</si>
  <si>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</si>
  <si>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</si>
  <si>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</si>
  <si>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</si>
  <si>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</si>
  <si>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</si>
  <si>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</si>
  <si>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</si>
  <si>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</si>
  <si>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</si>
  <si>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</si>
  <si>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</si>
  <si>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</si>
  <si>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</si>
  <si>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</si>
  <si>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</si>
  <si>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</si>
  <si>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</si>
  <si>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</si>
  <si>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</si>
  <si>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</si>
  <si>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</si>
  <si>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</si>
  <si>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</si>
  <si>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</si>
  <si>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</si>
  <si>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</si>
  <si>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</si>
  <si>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</si>
  <si>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</si>
  <si>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</si>
  <si>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</si>
  <si>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</si>
  <si>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</si>
  <si>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</si>
  <si>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</si>
  <si>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</si>
  <si>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</si>
  <si>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</si>
  <si>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</si>
  <si>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</si>
  <si>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</si>
  <si>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</si>
  <si>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</si>
  <si>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</si>
  <si>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</si>
  <si>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</si>
  <si>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</si>
  <si>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</si>
  <si>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</si>
  <si>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</si>
  <si>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</si>
  <si>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</si>
  <si>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</si>
  <si>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</si>
  <si>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</si>
  <si>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</si>
  <si>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</si>
  <si>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</si>
  <si>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</si>
  <si>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</si>
  <si>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</si>
  <si>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</si>
  <si>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</si>
  <si>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</si>
  <si>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</si>
  <si>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</si>
  <si>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</si>
  <si>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</si>
  <si>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</si>
  <si>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</si>
  <si>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</si>
  <si>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</si>
  <si>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</si>
  <si>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</si>
  <si>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</si>
  <si>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</si>
  <si>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</si>
  <si>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</si>
  <si>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</si>
  <si>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</si>
  <si>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</si>
  <si>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</si>
  <si>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</si>
  <si>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</si>
  <si>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</si>
  <si>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</si>
  <si>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</si>
  <si>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</si>
  <si>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</si>
  <si>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</si>
  <si>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</si>
  <si>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</si>
  <si>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</si>
  <si>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</si>
  <si>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</si>
  <si>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</si>
  <si>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</si>
  <si>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</si>
  <si>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</si>
  <si>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</si>
  <si>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</si>
  <si>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</si>
  <si>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</si>
  <si>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</si>
  <si>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</si>
  <si>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</si>
  <si>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</si>
  <si>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</si>
  <si>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</si>
  <si>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</si>
  <si>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</si>
  <si>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</si>
  <si>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</si>
  <si>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</si>
  <si>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</si>
  <si>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</si>
  <si>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</si>
  <si>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</si>
  <si>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</si>
  <si>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</si>
  <si>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</si>
  <si>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</si>
  <si>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</si>
  <si>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</si>
  <si>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</si>
  <si>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</si>
  <si>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</si>
  <si>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</si>
  <si>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</si>
  <si>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</si>
  <si>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</si>
  <si>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</si>
  <si>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</si>
  <si>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</si>
  <si>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</si>
  <si>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</si>
  <si>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</si>
  <si>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</si>
  <si>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</si>
  <si>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</si>
  <si>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</si>
  <si>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</si>
  <si>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</si>
  <si>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</si>
  <si>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</si>
  <si>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</si>
  <si>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</si>
  <si>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</si>
  <si>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</si>
  <si>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</si>
  <si>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</si>
  <si>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</si>
  <si>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</si>
  <si>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</si>
  <si>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</si>
  <si>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</si>
  <si>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</si>
  <si>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</si>
  <si>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</si>
  <si>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</si>
  <si>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</si>
  <si>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</si>
  <si>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</si>
  <si>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</si>
  <si>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</si>
  <si>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</si>
  <si>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</si>
  <si>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</si>
  <si>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</si>
  <si>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</si>
  <si>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</si>
  <si>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</si>
  <si>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</si>
  <si>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</si>
  <si>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</si>
  <si>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</si>
  <si>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</si>
  <si>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</si>
  <si>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</si>
  <si>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</si>
  <si>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</si>
  <si>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</si>
  <si>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</si>
  <si>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</si>
  <si>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</si>
  <si>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</si>
  <si>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</si>
  <si>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</si>
  <si>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</si>
  <si>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</si>
  <si>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</si>
  <si>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</si>
  <si>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</si>
  <si>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</si>
  <si>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</si>
  <si>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</si>
  <si>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</si>
  <si>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</si>
  <si>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</si>
  <si>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</si>
  <si>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</si>
  <si>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</si>
  <si>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</si>
  <si>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</si>
  <si>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</si>
  <si>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</si>
  <si>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</si>
  <si>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</si>
  <si>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</si>
  <si>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</si>
  <si>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</si>
  <si>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</si>
  <si>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</si>
  <si>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</si>
  <si>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</si>
  <si>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</si>
  <si>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</si>
  <si>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</si>
  <si>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</si>
  <si>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</si>
  <si>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</si>
  <si>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</si>
  <si>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</si>
  <si>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</si>
  <si>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</si>
  <si>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</si>
  <si>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</si>
  <si>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</si>
  <si>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</si>
  <si>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</si>
  <si>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</si>
  <si>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</si>
  <si>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</si>
  <si>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</si>
  <si>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</si>
  <si>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</si>
  <si>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</si>
  <si>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</si>
  <si>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</si>
  <si>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</si>
  <si>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</si>
  <si>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</si>
  <si>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</si>
  <si>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</si>
  <si>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</si>
  <si>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</si>
  <si>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</si>
  <si>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</si>
  <si>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</si>
  <si>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</si>
  <si>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</si>
  <si>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</si>
  <si>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</si>
  <si>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</si>
  <si>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</si>
  <si>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</si>
  <si>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</si>
  <si>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</si>
  <si>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</si>
  <si>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</si>
  <si>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</si>
  <si>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</si>
  <si>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</si>
  <si>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</si>
  <si>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</si>
  <si>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</si>
  <si>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</si>
  <si>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</si>
  <si>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</si>
  <si>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</si>
  <si>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</si>
  <si>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</si>
  <si>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</si>
  <si>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</si>
  <si>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</si>
  <si>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</si>
  <si>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</si>
  <si>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</si>
  <si>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</si>
  <si>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</si>
  <si>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</si>
  <si>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</si>
  <si>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</si>
  <si>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</si>
  <si>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</si>
  <si>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</si>
  <si>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</si>
  <si>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</si>
  <si>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</si>
  <si>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</si>
  <si>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</si>
  <si>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</si>
  <si>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</si>
  <si>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</si>
  <si>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</si>
  <si>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</si>
  <si>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</si>
  <si>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</si>
  <si>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</si>
  <si>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</si>
  <si>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</si>
  <si>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</si>
  <si>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</si>
  <si>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</si>
  <si>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</si>
  <si>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</si>
  <si>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</si>
  <si>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</si>
  <si>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</si>
  <si>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</si>
  <si>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</si>
  <si>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</si>
  <si>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</si>
  <si>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</si>
  <si>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</si>
  <si>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</si>
  <si>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</si>
  <si>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</si>
  <si>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</si>
  <si>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</si>
  <si>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</si>
  <si>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</si>
  <si>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</si>
  <si>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</si>
  <si>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</si>
  <si>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</si>
  <si>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</si>
  <si>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</si>
  <si>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</si>
  <si>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</si>
  <si>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</si>
  <si>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</si>
  <si>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</si>
  <si>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</si>
  <si>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</si>
  <si>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</si>
  <si>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</si>
  <si>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</si>
  <si>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</si>
  <si>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</si>
  <si>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</si>
  <si>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</si>
  <si>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</si>
  <si>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</si>
  <si>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</si>
  <si>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</si>
  <si>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</si>
  <si>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</si>
  <si>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</si>
  <si>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</si>
  <si>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</si>
  <si>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</si>
  <si>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</si>
  <si>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</si>
  <si>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</si>
  <si>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</si>
  <si>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</si>
  <si>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</si>
  <si>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</si>
  <si>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</si>
  <si>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</si>
  <si>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</si>
  <si>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</si>
  <si>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</si>
  <si>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</si>
  <si>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</si>
  <si>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</si>
  <si>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</si>
  <si>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</si>
  <si>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</si>
  <si>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</si>
  <si>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</si>
  <si>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</si>
  <si>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</si>
  <si>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</si>
  <si>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</si>
  <si>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</si>
  <si>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</si>
  <si>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</si>
  <si>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</si>
  <si>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</si>
  <si>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</si>
  <si>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</si>
  <si>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</si>
  <si>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</si>
  <si>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</si>
  <si>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</si>
  <si>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</si>
  <si>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</si>
  <si>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</si>
  <si>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</si>
  <si>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</si>
  <si>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</si>
  <si>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</si>
  <si>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</si>
  <si>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</si>
  <si>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</si>
  <si>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</si>
  <si>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</si>
  <si>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</si>
  <si>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</si>
  <si>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</si>
  <si>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</si>
  <si>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</si>
  <si>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</si>
  <si>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</si>
  <si>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</si>
  <si>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</si>
  <si>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</si>
  <si>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</si>
  <si>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</si>
  <si>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</si>
  <si>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</si>
  <si>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</si>
  <si>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</si>
  <si>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</si>
  <si>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</si>
  <si>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</si>
  <si>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</si>
  <si>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</si>
  <si>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</si>
  <si>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</si>
  <si>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</si>
  <si>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</si>
  <si>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</si>
  <si>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</si>
  <si>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</si>
  <si>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</si>
  <si>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</si>
  <si>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</si>
  <si>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</si>
  <si>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</si>
  <si>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</si>
  <si>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</si>
  <si>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</si>
  <si>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</si>
  <si>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</si>
  <si>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</si>
  <si>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</si>
  <si>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</si>
  <si>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</si>
  <si>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</si>
  <si>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</si>
  <si>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</si>
  <si>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</si>
  <si>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</si>
  <si>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</si>
  <si>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</si>
  <si>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</si>
  <si>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</si>
  <si>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</si>
  <si>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</si>
  <si>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</si>
  <si>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</si>
  <si>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</si>
  <si>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</si>
  <si>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</si>
  <si>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</si>
  <si>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</si>
  <si>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</si>
  <si>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</si>
  <si>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</si>
  <si>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</si>
  <si>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</si>
  <si>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</si>
  <si>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</si>
  <si>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</si>
  <si>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</si>
  <si>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</si>
  <si>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</si>
  <si>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</si>
  <si>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</si>
  <si>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</si>
  <si>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</si>
  <si>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</si>
  <si>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</si>
  <si>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</si>
  <si>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</si>
  <si>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</si>
  <si>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</si>
  <si>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</si>
  <si>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</si>
  <si>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</si>
  <si>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</si>
  <si>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</si>
  <si>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</si>
  <si>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</si>
  <si>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</si>
  <si>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</si>
  <si>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</si>
  <si>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</si>
  <si>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</si>
  <si>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</si>
  <si>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</si>
  <si>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</si>
  <si>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</si>
  <si>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</si>
  <si>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</si>
  <si>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</si>
  <si>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</si>
  <si>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</si>
  <si>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</si>
  <si>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</si>
  <si>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</si>
  <si>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</si>
  <si>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</si>
  <si>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</si>
  <si>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</si>
  <si>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</si>
  <si>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</si>
  <si>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</si>
  <si>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</si>
  <si>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</si>
  <si>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</si>
  <si>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</si>
  <si>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</si>
  <si>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</si>
  <si>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</si>
  <si>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</si>
  <si>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</si>
  <si>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</si>
  <si>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</si>
  <si>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</si>
  <si>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</si>
  <si>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</si>
  <si>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</si>
  <si>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</si>
  <si>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</si>
  <si>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</si>
  <si>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</si>
  <si>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</si>
  <si>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</si>
  <si>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</si>
  <si>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</si>
  <si>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</si>
  <si>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</si>
  <si>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</si>
  <si>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</si>
  <si>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</si>
  <si>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</si>
  <si>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</si>
  <si>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</si>
  <si>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</si>
  <si>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</si>
  <si>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</si>
  <si>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</si>
  <si>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</si>
  <si>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</si>
  <si>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</si>
  <si>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</si>
  <si>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</si>
  <si>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</si>
  <si>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</si>
  <si>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</si>
  <si>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</si>
  <si>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</si>
  <si>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</si>
  <si>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</si>
  <si>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</si>
  <si>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</si>
  <si>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</si>
  <si>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</si>
  <si>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</si>
  <si>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</si>
  <si>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</si>
  <si>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</si>
  <si>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</si>
  <si>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</si>
  <si>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</si>
  <si>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</si>
  <si>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</si>
  <si>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</si>
  <si>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</si>
  <si>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</si>
  <si>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</si>
  <si>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</si>
  <si>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</si>
  <si>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</si>
  <si>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</si>
  <si>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</si>
  <si>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</si>
  <si>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</si>
  <si>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</si>
  <si>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</si>
  <si>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</si>
  <si>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</si>
  <si>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</si>
  <si>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</si>
  <si>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</si>
  <si>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</si>
  <si>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</si>
  <si>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</si>
  <si>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</si>
  <si>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</si>
  <si>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</si>
  <si>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</si>
  <si>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</si>
  <si>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</si>
  <si>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</si>
  <si>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</si>
  <si>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</si>
  <si>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</si>
  <si>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</si>
  <si>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</si>
  <si>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</si>
  <si>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</si>
  <si>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</si>
  <si>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</si>
  <si>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</si>
  <si>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</si>
  <si>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</si>
  <si>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</si>
  <si>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</si>
  <si>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</si>
  <si>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</si>
  <si>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</si>
  <si>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</si>
  <si>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</si>
  <si>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</si>
  <si>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</si>
  <si>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</si>
  <si>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</si>
  <si>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</si>
  <si>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</si>
  <si>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</si>
  <si>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</si>
  <si>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</si>
  <si>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</si>
  <si>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</si>
  <si>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</si>
  <si>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</si>
  <si>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</si>
  <si>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</si>
  <si>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</si>
  <si>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</si>
  <si>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</si>
  <si>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</si>
  <si>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</si>
  <si>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</si>
  <si>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</si>
  <si>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</si>
  <si>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</si>
  <si>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</si>
  <si>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</si>
  <si>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</si>
  <si>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</si>
  <si>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</si>
  <si>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</si>
  <si>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</si>
  <si>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</si>
  <si>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</si>
  <si>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</si>
  <si>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</si>
  <si>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</si>
  <si>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</si>
  <si>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</si>
  <si>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</si>
  <si>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</si>
  <si>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</si>
  <si>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</si>
  <si>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</si>
  <si>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</si>
  <si>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</si>
  <si>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</si>
  <si>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</si>
  <si>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</si>
  <si>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</si>
  <si>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</si>
  <si>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</si>
  <si>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</si>
  <si>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</si>
  <si>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</si>
  <si>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</si>
  <si>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</si>
  <si>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</si>
  <si>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</si>
  <si>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</si>
  <si>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</si>
  <si>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</si>
  <si>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</si>
  <si>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</si>
  <si>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</si>
  <si>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</si>
  <si>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</si>
  <si>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</si>
  <si>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</si>
  <si>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</si>
  <si>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</si>
  <si>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</si>
  <si>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</si>
  <si>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</si>
  <si>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</si>
  <si>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</si>
  <si>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</si>
  <si>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</si>
  <si>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</si>
  <si>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</si>
  <si>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</si>
  <si>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</si>
  <si>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</si>
  <si>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</si>
  <si>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</si>
  <si>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</si>
  <si>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</si>
  <si>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</si>
  <si>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</si>
  <si>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</si>
  <si>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</si>
  <si>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</si>
  <si>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</si>
  <si>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</si>
  <si>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</si>
  <si>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</si>
  <si>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</si>
  <si>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</si>
  <si>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</si>
  <si>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</si>
  <si>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</si>
  <si>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</si>
  <si>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</si>
  <si>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</si>
  <si>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</si>
  <si>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</si>
  <si>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</si>
  <si>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</si>
  <si>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</si>
  <si>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</si>
  <si>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</si>
  <si>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</si>
  <si>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</si>
  <si>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</si>
  <si>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</si>
  <si>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</si>
  <si>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</si>
  <si>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</si>
  <si>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</si>
  <si>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</si>
  <si>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</si>
  <si>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</si>
  <si>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</si>
  <si>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</si>
  <si>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</si>
  <si>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</si>
  <si>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</si>
  <si>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</si>
  <si>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</si>
  <si>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</si>
  <si>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</si>
  <si>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</si>
  <si>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</si>
  <si>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</si>
  <si>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</si>
  <si>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</si>
  <si>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</si>
  <si>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</si>
  <si>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</si>
  <si>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</si>
  <si>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</si>
  <si>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</si>
  <si>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</si>
  <si>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</si>
  <si>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</si>
  <si>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</si>
  <si>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</si>
  <si>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</si>
  <si>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</si>
  <si>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</si>
  <si>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</si>
  <si>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</si>
  <si>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</si>
  <si>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</si>
  <si>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</si>
  <si>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</si>
  <si>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</si>
  <si>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</si>
  <si>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</si>
  <si>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</si>
  <si>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</si>
  <si>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</si>
  <si>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</si>
  <si>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</si>
  <si>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</si>
  <si>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</si>
  <si>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</si>
  <si>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</si>
  <si>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</si>
  <si>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</si>
  <si>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</si>
  <si>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</si>
  <si>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</si>
  <si>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</si>
  <si>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</si>
  <si>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</si>
  <si>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</si>
  <si>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</si>
  <si>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</si>
  <si>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</si>
  <si>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</si>
  <si>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</si>
  <si>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</si>
  <si>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</si>
  <si>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</si>
  <si>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</si>
  <si>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</si>
  <si>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</si>
  <si>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</si>
  <si>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</si>
  <si>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</si>
  <si>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</si>
  <si>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</si>
  <si>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</si>
  <si>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</si>
  <si>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</si>
  <si>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</si>
  <si>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</si>
  <si>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</si>
  <si>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</si>
  <si>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</si>
  <si>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</si>
  <si>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</si>
  <si>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</si>
  <si>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</si>
  <si>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</si>
  <si>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</si>
  <si>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</si>
  <si>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</si>
  <si>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</si>
  <si>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</si>
  <si>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</si>
  <si>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</si>
  <si>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</si>
  <si>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</si>
  <si>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</si>
  <si>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</si>
  <si>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</si>
  <si>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</si>
  <si>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</si>
  <si>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</si>
  <si>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</si>
  <si>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</si>
  <si>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</si>
  <si>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</si>
  <si>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</si>
  <si>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</si>
  <si>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</si>
  <si>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</si>
  <si>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</si>
  <si>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</si>
  <si>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</si>
  <si>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</si>
  <si>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</si>
  <si>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</si>
  <si>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</si>
  <si>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</si>
  <si>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</si>
  <si>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</si>
  <si>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</si>
  <si>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</si>
  <si>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</si>
  <si>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</si>
  <si>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</si>
  <si>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</si>
  <si>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</si>
  <si>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</si>
  <si>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</si>
  <si>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</si>
  <si>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</si>
  <si>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</si>
  <si>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</si>
  <si>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</si>
  <si>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</si>
  <si>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</si>
  <si>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</si>
  <si>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</si>
  <si>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</si>
  <si>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</si>
  <si>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</si>
  <si>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</si>
  <si>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</si>
  <si>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</si>
  <si>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</si>
  <si>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</si>
  <si>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</si>
  <si>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</si>
  <si>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</si>
  <si>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</si>
  <si>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</si>
  <si>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</si>
  <si>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</si>
  <si>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</si>
  <si>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</si>
  <si>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</si>
  <si>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</si>
  <si>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</si>
  <si>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</si>
  <si>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</si>
  <si>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</si>
  <si>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</si>
  <si>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</si>
  <si>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</si>
  <si>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</si>
  <si>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</si>
  <si>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</si>
  <si>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</si>
  <si>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</si>
  <si>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</si>
  <si>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</si>
  <si>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</si>
  <si>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</si>
  <si>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</si>
  <si>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</si>
  <si>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</si>
  <si>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</si>
  <si>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</si>
  <si>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</si>
  <si>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</si>
  <si>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</si>
  <si>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</si>
  <si>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</si>
  <si>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</si>
  <si>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</si>
  <si>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</si>
  <si>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</si>
  <si>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</si>
  <si>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</si>
  <si>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</si>
  <si>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</si>
  <si>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</si>
  <si>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</si>
  <si>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</si>
  <si>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</si>
  <si>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</si>
  <si>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</si>
  <si>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</si>
  <si>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</si>
  <si>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</si>
  <si>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</si>
  <si>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</si>
  <si>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</si>
  <si>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</si>
  <si>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</si>
  <si>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</si>
  <si>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</si>
  <si>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</si>
  <si>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</si>
  <si>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</si>
  <si>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</si>
  <si>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</si>
  <si>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</si>
  <si>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</si>
  <si>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</si>
  <si>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</si>
  <si>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</si>
  <si>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</si>
  <si>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</si>
  <si>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</si>
  <si>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</si>
  <si>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</si>
  <si>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</si>
  <si>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</si>
  <si>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</si>
  <si>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</si>
  <si>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</si>
  <si>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</si>
  <si>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</si>
  <si>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</si>
  <si>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</si>
  <si>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</si>
  <si>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</si>
  <si>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</si>
  <si>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</si>
  <si>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</si>
  <si>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</si>
  <si>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</si>
  <si>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</si>
  <si>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</si>
  <si>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</si>
  <si>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</si>
  <si>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</si>
  <si>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</si>
  <si>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</si>
  <si>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</si>
  <si>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</si>
  <si>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</si>
  <si>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</si>
  <si>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</si>
  <si>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</si>
  <si>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</si>
  <si>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</si>
  <si>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</si>
  <si>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</si>
  <si>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</si>
  <si>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</si>
  <si>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</si>
  <si>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</si>
  <si>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</si>
  <si>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</si>
  <si>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</si>
  <si>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</si>
  <si>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</si>
  <si>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</si>
  <si>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</si>
  <si>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</si>
  <si>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</si>
  <si>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</si>
  <si>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</si>
  <si>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</si>
  <si>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</si>
  <si>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</si>
  <si>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</si>
  <si>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</si>
  <si>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</si>
  <si>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</si>
  <si>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</si>
  <si>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</si>
  <si>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</si>
  <si>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</si>
  <si>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</si>
  <si>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</si>
  <si>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</si>
  <si>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</si>
  <si>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</si>
  <si>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</si>
  <si>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</si>
  <si>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</si>
  <si>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</si>
  <si>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</si>
  <si>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</si>
  <si>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</si>
  <si>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</si>
  <si>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</si>
  <si>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</si>
  <si>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</si>
  <si>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</si>
  <si>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</si>
  <si>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</si>
  <si>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</si>
  <si>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</si>
  <si>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</si>
  <si>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</si>
  <si>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</si>
  <si>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</si>
  <si>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</si>
  <si>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</si>
  <si>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</si>
  <si>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</si>
  <si>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</si>
  <si>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</si>
  <si>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</si>
  <si>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</si>
  <si>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</si>
  <si>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</si>
  <si>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</si>
  <si>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</si>
  <si>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</si>
  <si>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</si>
  <si>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</si>
  <si>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</si>
  <si>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</si>
  <si>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</si>
  <si>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</si>
  <si>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</si>
  <si>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</si>
  <si>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</si>
  <si>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</si>
  <si>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</si>
  <si>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</si>
  <si>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</si>
  <si>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</si>
  <si>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</si>
  <si>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</si>
  <si>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</si>
  <si>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</si>
  <si>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</si>
  <si>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</si>
  <si>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</si>
  <si>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</si>
  <si>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</si>
  <si>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</si>
  <si>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</si>
  <si>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</si>
  <si>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</si>
  <si>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</si>
  <si>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</si>
  <si>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</si>
  <si>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</si>
  <si>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</si>
  <si>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</si>
  <si>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</si>
  <si>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</si>
  <si>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</si>
  <si>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</si>
  <si>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</si>
  <si>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</si>
  <si>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</si>
  <si>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</si>
  <si>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</si>
  <si>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</si>
  <si>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</si>
  <si>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</si>
  <si>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</si>
  <si>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</si>
  <si>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</si>
  <si>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</si>
  <si>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</si>
  <si>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</si>
  <si>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</si>
  <si>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</si>
  <si>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</si>
  <si>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</si>
  <si>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</si>
  <si>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</si>
  <si>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</si>
  <si>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</si>
  <si>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</si>
  <si>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</si>
  <si>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</si>
  <si>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</si>
  <si>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</si>
  <si>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</si>
  <si>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</si>
  <si>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</si>
  <si>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</si>
  <si>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</si>
  <si>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</si>
  <si>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</si>
  <si>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</si>
  <si>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</si>
  <si>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</si>
  <si>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</si>
  <si>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</si>
  <si>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</si>
  <si>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</si>
  <si>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</si>
  <si>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</si>
  <si>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</si>
  <si>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</si>
  <si>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</si>
  <si>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</si>
  <si>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</si>
  <si>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</si>
  <si>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</si>
  <si>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</si>
  <si>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</si>
  <si>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</si>
  <si>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</si>
  <si>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</si>
  <si>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</si>
  <si>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</si>
  <si>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</si>
  <si>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</si>
  <si>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</si>
  <si>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</si>
  <si>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</si>
  <si>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</si>
  <si>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</si>
  <si>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</si>
  <si>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</si>
  <si>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</si>
  <si>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</si>
  <si>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</si>
  <si>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</si>
  <si>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</si>
  <si>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</si>
  <si>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</si>
  <si>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</si>
  <si>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</si>
  <si>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</si>
  <si>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</si>
  <si>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</si>
  <si>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</si>
  <si>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</si>
  <si>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</si>
  <si>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</si>
  <si>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</si>
  <si>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</si>
  <si>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</si>
  <si>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</si>
  <si>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</si>
  <si>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</si>
  <si>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</si>
  <si>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</si>
  <si>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</si>
  <si>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</si>
  <si>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</si>
  <si>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</si>
  <si>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</si>
  <si>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</si>
  <si>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</si>
  <si>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</si>
  <si>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</si>
  <si>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</si>
  <si>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</si>
  <si>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</si>
  <si>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</si>
  <si>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</si>
  <si>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</si>
  <si>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</si>
  <si>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</si>
  <si>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</si>
  <si>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</si>
  <si>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</si>
  <si>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</si>
  <si>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</si>
  <si>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</si>
  <si>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</si>
  <si>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</si>
  <si>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</si>
  <si>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</si>
  <si>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</si>
  <si>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</si>
  <si>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</si>
  <si>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</si>
  <si>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</si>
  <si>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</si>
  <si>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</si>
  <si>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</si>
  <si>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</si>
  <si>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</si>
  <si>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</si>
  <si>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</si>
  <si>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</si>
  <si>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</si>
  <si>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</si>
  <si>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</si>
  <si>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</si>
  <si>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</si>
  <si>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</si>
  <si>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</si>
  <si>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</si>
  <si>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</si>
  <si>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</si>
  <si>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</si>
  <si>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</si>
  <si>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</si>
  <si>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</si>
  <si>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</si>
  <si>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</si>
  <si>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</si>
  <si>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</si>
  <si>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</si>
  <si>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</si>
  <si>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</si>
  <si>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</si>
  <si>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</si>
  <si>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</si>
  <si>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</si>
  <si>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</si>
  <si>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</si>
  <si>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</si>
  <si>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</si>
  <si>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</si>
  <si>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</si>
  <si>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</si>
  <si>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</si>
  <si>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</si>
  <si>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</si>
  <si>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</si>
  <si>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</si>
  <si>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</si>
  <si>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</si>
  <si>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</si>
  <si>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</si>
  <si>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</si>
  <si>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</si>
  <si>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</si>
  <si>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</si>
  <si>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</si>
  <si>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</si>
  <si>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</si>
  <si>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</si>
  <si>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</si>
  <si>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</si>
  <si>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</si>
  <si>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</si>
  <si>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</si>
  <si>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</si>
  <si>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</si>
  <si>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</si>
  <si>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</si>
  <si>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</si>
  <si>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</si>
  <si>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</si>
  <si>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</si>
  <si>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</si>
  <si>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</si>
  <si>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</si>
  <si>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</si>
  <si>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</si>
  <si>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</si>
  <si>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</si>
  <si>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</si>
  <si>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</si>
  <si>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</si>
  <si>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</si>
  <si>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</si>
  <si>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</si>
  <si>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</si>
  <si>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</si>
  <si>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</si>
  <si>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</si>
  <si>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</si>
  <si>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</si>
  <si>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</si>
  <si>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</si>
  <si>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</si>
  <si>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</si>
  <si>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</si>
  <si>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</si>
  <si>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</si>
  <si>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</si>
  <si>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</si>
  <si>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</si>
  <si>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</si>
  <si>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</si>
  <si>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</si>
  <si>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</si>
  <si>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</si>
  <si>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</si>
  <si>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</si>
  <si>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</si>
  <si>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</si>
  <si>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</si>
  <si>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</si>
  <si>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</si>
  <si>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</si>
  <si>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</si>
  <si>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</si>
  <si>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</si>
  <si>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</si>
  <si>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</si>
  <si>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</si>
  <si>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</si>
  <si>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</si>
  <si>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</si>
  <si>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</si>
  <si>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</si>
  <si>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</si>
  <si>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</si>
  <si>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</si>
  <si>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</si>
  <si>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</si>
  <si>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</si>
  <si>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</si>
  <si>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</si>
  <si>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</si>
  <si>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</si>
  <si>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</si>
  <si>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</si>
  <si>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</si>
  <si>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</si>
  <si>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</si>
  <si>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</si>
  <si>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</si>
  <si>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</si>
  <si>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</si>
  <si>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</si>
  <si>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</si>
  <si>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</si>
  <si>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</si>
  <si>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</si>
  <si>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</si>
  <si>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</si>
  <si>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</si>
  <si>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</si>
  <si>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</si>
  <si>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</si>
  <si>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</si>
  <si>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</si>
  <si>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</si>
  <si>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</si>
  <si>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</si>
  <si>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</si>
  <si>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</si>
  <si>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</si>
  <si>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</si>
  <si>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</si>
  <si>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</si>
  <si>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</si>
  <si>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</si>
  <si>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</si>
  <si>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</si>
  <si>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</si>
  <si>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</si>
  <si>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</si>
  <si>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</si>
  <si>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</si>
  <si>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</si>
  <si>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</si>
  <si>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</si>
  <si>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</si>
  <si>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</si>
  <si>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</si>
  <si>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</si>
  <si>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</si>
  <si>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</si>
  <si>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</si>
  <si>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</si>
  <si>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</si>
  <si>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</si>
  <si>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</si>
  <si>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</si>
  <si>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</si>
  <si>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</si>
  <si>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</si>
  <si>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</si>
  <si>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</si>
  <si>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</si>
  <si>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</si>
  <si>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</si>
  <si>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</si>
  <si>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</si>
  <si>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</si>
  <si>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</si>
  <si>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</si>
  <si>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</si>
  <si>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</si>
  <si>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</si>
  <si>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</si>
  <si>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</si>
  <si>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</si>
  <si>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</si>
  <si>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</si>
  <si>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</si>
  <si>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</si>
  <si>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</si>
  <si>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</si>
  <si>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</si>
  <si>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</si>
  <si>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</si>
  <si>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</si>
  <si>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</si>
  <si>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</si>
  <si>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</si>
  <si>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</si>
  <si>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</si>
  <si>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</si>
  <si>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</si>
  <si>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</si>
  <si>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</si>
  <si>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</si>
  <si>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</si>
  <si>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</si>
  <si>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</si>
  <si>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</si>
  <si>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</si>
  <si>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</si>
  <si>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</si>
  <si>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</si>
  <si>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</si>
  <si>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</si>
  <si>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</si>
  <si>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</si>
  <si>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</si>
  <si>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</si>
  <si>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</si>
  <si>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</si>
  <si>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</si>
  <si>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</si>
  <si>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</si>
  <si>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</si>
  <si>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</si>
  <si>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</si>
  <si>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</si>
  <si>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</si>
  <si>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</si>
  <si>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</si>
  <si>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</si>
  <si>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</si>
  <si>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</si>
  <si>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</si>
  <si>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</si>
  <si>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</si>
  <si>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</si>
  <si>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</si>
  <si>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</si>
  <si>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</si>
  <si>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</si>
  <si>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</si>
  <si>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</si>
  <si>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</si>
  <si>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</si>
  <si>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</si>
  <si>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</si>
  <si>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</si>
  <si>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</si>
  <si>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</si>
  <si>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</si>
  <si>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</si>
  <si>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</si>
  <si>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</si>
  <si>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</si>
  <si>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</si>
  <si>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</si>
  <si>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</si>
  <si>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</si>
  <si>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</si>
  <si>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</si>
  <si>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</si>
  <si>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</si>
  <si>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</si>
  <si>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</si>
  <si>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</si>
  <si>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</si>
  <si>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</si>
  <si>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</si>
  <si>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</si>
  <si>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</si>
  <si>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</si>
  <si>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</si>
  <si>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</si>
  <si>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</si>
  <si>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</si>
  <si>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</si>
  <si>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</si>
  <si>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</si>
  <si>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</si>
  <si>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</si>
  <si>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</si>
  <si>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</si>
  <si>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</si>
  <si>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</si>
  <si>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</si>
  <si>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</si>
  <si>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</si>
  <si>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</si>
  <si>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</si>
  <si>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</si>
  <si>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</si>
  <si>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</si>
  <si>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</si>
  <si>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</si>
  <si>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</si>
  <si>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</si>
  <si>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</si>
  <si>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</si>
  <si>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</si>
  <si>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</si>
  <si>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</si>
  <si>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</si>
  <si>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</si>
  <si>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</si>
  <si>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</si>
  <si>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</si>
  <si>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</si>
  <si>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</si>
  <si>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</si>
  <si>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</si>
  <si>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</si>
  <si>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</si>
  <si>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</si>
  <si>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</si>
  <si>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</si>
  <si>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</si>
  <si>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</si>
  <si>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</si>
  <si>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</si>
  <si>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</si>
  <si>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</si>
  <si>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</si>
  <si>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</si>
  <si>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</si>
  <si>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</si>
  <si>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</si>
  <si>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</si>
  <si>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</si>
  <si>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</si>
  <si>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</si>
  <si>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</si>
  <si>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</si>
  <si>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</si>
  <si>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</si>
  <si>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</si>
  <si>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</si>
  <si>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</si>
  <si>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</si>
  <si>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</si>
  <si>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</si>
  <si>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</si>
  <si>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</si>
  <si>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</si>
  <si>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</si>
  <si>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</si>
  <si>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</si>
  <si>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</si>
  <si>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</si>
  <si>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</si>
  <si>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</si>
  <si>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</si>
  <si>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</si>
  <si>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</si>
  <si>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</si>
  <si>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</si>
  <si>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</si>
  <si>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</si>
  <si>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</si>
  <si>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</si>
  <si>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</si>
  <si>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</si>
  <si>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</si>
  <si>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</si>
  <si>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</si>
  <si>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</si>
  <si>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</si>
  <si>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</si>
  <si>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</si>
  <si>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</si>
  <si>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</si>
  <si>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</si>
  <si>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</si>
  <si>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</si>
  <si>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</si>
  <si>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</si>
  <si>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</si>
  <si>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</si>
  <si>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</si>
  <si>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</si>
  <si>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</si>
  <si>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</si>
  <si>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</si>
  <si>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</si>
  <si>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</si>
  <si>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</si>
  <si>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</si>
  <si>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</si>
  <si>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</si>
  <si>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</si>
  <si>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</si>
  <si>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</si>
  <si>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</si>
  <si>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</si>
  <si>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</si>
  <si>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</si>
  <si>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</si>
  <si>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</si>
  <si>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</si>
  <si>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</si>
  <si>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</si>
  <si>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</si>
  <si>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</si>
  <si>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</si>
  <si>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</si>
  <si>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</si>
  <si>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</si>
  <si>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</si>
  <si>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</si>
  <si>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</si>
  <si>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</si>
  <si>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</si>
  <si>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</si>
  <si>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</si>
  <si>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</si>
  <si>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</si>
  <si>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</si>
  <si>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</si>
  <si>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</si>
  <si>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</si>
  <si>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</si>
  <si>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</si>
  <si>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</si>
  <si>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</si>
  <si>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</si>
  <si>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</si>
  <si>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</si>
  <si>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</si>
  <si>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</si>
  <si>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</si>
  <si>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</si>
  <si>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</si>
  <si>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</si>
  <si>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</si>
  <si>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</si>
  <si>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</si>
  <si>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</si>
  <si>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</si>
  <si>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</si>
  <si>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</si>
  <si>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</si>
  <si>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</si>
  <si>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</si>
  <si>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</si>
  <si>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</si>
  <si>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</si>
  <si>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</si>
  <si>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</si>
  <si>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</si>
  <si>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</si>
  <si>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</si>
  <si>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</si>
  <si>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</si>
  <si>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</si>
  <si>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</si>
  <si>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</si>
  <si>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</si>
  <si>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</si>
  <si>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</si>
  <si>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</si>
  <si>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</si>
  <si>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</si>
  <si>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</si>
  <si>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</si>
  <si>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</si>
  <si>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</si>
  <si>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</si>
  <si>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</si>
  <si>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</si>
  <si>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</si>
  <si>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</si>
  <si>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</si>
  <si>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</si>
  <si>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</si>
  <si>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</si>
  <si>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</si>
  <si>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</si>
  <si>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</si>
  <si>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</si>
  <si>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</si>
  <si>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</si>
  <si>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</si>
  <si>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</si>
  <si>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</si>
  <si>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</si>
  <si>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</si>
  <si>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</si>
  <si>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</si>
  <si>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</si>
  <si>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</si>
  <si>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</si>
  <si>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</si>
  <si>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</si>
  <si>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</si>
  <si>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</si>
  <si>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</si>
  <si>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</si>
  <si>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</si>
  <si>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</si>
  <si>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</si>
  <si>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</si>
  <si>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</si>
  <si>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</si>
  <si>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</si>
  <si>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</si>
  <si>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</si>
  <si>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</si>
  <si>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</si>
  <si>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</si>
  <si>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</si>
  <si>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</si>
  <si>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</si>
  <si>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</si>
  <si>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</si>
  <si>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</si>
  <si>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</si>
  <si>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</si>
  <si>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</si>
  <si>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</si>
  <si>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</si>
  <si>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</si>
  <si>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</si>
  <si>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</si>
  <si>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</si>
  <si>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</si>
  <si>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</si>
  <si>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</si>
  <si>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</si>
  <si>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</si>
  <si>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</si>
  <si>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</si>
  <si>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</si>
  <si>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</si>
  <si>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</si>
  <si>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</si>
  <si>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</si>
  <si>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</si>
  <si>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</si>
  <si>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</si>
  <si>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</si>
  <si>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</si>
  <si>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</si>
  <si>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</si>
  <si>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</si>
  <si>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</si>
  <si>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</si>
  <si>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</si>
  <si>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</si>
  <si>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</si>
  <si>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</si>
  <si>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</si>
  <si>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</si>
  <si>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</si>
  <si>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</si>
  <si>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</si>
  <si>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</si>
  <si>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</si>
  <si>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</si>
  <si>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</si>
  <si>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</si>
  <si>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</si>
  <si>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</si>
  <si>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</si>
  <si>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</si>
  <si>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</si>
  <si>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</si>
  <si>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</si>
  <si>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</si>
  <si>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</si>
  <si>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</si>
  <si>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</si>
  <si>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</si>
  <si>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</si>
  <si>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</si>
  <si>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</si>
  <si>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</si>
  <si>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</si>
  <si>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</si>
  <si>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</si>
  <si>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</si>
  <si>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</si>
  <si>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</si>
  <si>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</si>
  <si>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</si>
  <si>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</si>
  <si>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</si>
  <si>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</si>
  <si>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</si>
  <si>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</si>
  <si>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</si>
  <si>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</si>
  <si>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</si>
  <si>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</si>
  <si>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</si>
  <si>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</si>
  <si>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</si>
  <si>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</si>
  <si>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</si>
  <si>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</si>
  <si>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</si>
  <si>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</si>
  <si>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</si>
  <si>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</si>
  <si>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</si>
  <si>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</si>
  <si>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</si>
  <si>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</si>
  <si>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</si>
  <si>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</si>
  <si>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</si>
  <si>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</si>
  <si>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</si>
  <si>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</si>
  <si>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</si>
  <si>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</si>
  <si>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</si>
  <si>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</si>
  <si>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</si>
  <si>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</si>
  <si>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</si>
  <si>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</si>
  <si>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</si>
  <si>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</si>
  <si>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</si>
  <si>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</si>
  <si>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</si>
  <si>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</si>
  <si>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</si>
  <si>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</si>
  <si>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</si>
  <si>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</si>
  <si>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</si>
  <si>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</si>
  <si>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</si>
  <si>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</si>
  <si>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</si>
  <si>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</si>
  <si>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</si>
  <si>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</si>
  <si>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</si>
  <si>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</si>
  <si>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</si>
  <si>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</si>
  <si>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</si>
  <si>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</si>
  <si>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</si>
  <si>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</si>
  <si>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</si>
  <si>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</si>
  <si>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</si>
  <si>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</si>
  <si>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</si>
  <si>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</si>
  <si>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</si>
  <si>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</si>
  <si>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</si>
  <si>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</si>
  <si>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</si>
  <si>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</si>
  <si>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</si>
  <si>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</si>
  <si>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</si>
  <si>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</si>
  <si>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</si>
  <si>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</si>
  <si>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</si>
  <si>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</si>
  <si>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</si>
  <si>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</si>
  <si>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</si>
  <si>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</si>
  <si>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</si>
  <si>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</si>
  <si>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</si>
  <si>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</si>
  <si>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</si>
  <si>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</si>
  <si>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</si>
  <si>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</si>
  <si>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</si>
  <si>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</si>
  <si>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</si>
  <si>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</si>
  <si>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</si>
  <si>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</si>
  <si>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</si>
  <si>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</si>
  <si>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</si>
  <si>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</si>
  <si>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</si>
  <si>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</si>
  <si>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</si>
  <si>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</si>
  <si>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</si>
  <si>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</si>
  <si>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</si>
  <si>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</si>
  <si>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</si>
  <si>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</si>
  <si>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</si>
  <si>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</si>
  <si>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</si>
  <si>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</si>
  <si>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</si>
  <si>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</si>
  <si>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</si>
  <si>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</si>
  <si>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</si>
  <si>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</si>
  <si>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</si>
  <si>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</si>
  <si>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</si>
  <si>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</si>
  <si>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</si>
  <si>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</si>
  <si>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</si>
  <si>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</si>
  <si>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</si>
  <si>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</si>
  <si>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</si>
  <si>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</si>
  <si>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</si>
  <si>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</si>
  <si>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</si>
  <si>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</si>
  <si>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</si>
  <si>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</si>
  <si>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</si>
  <si>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</si>
  <si>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</si>
  <si>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</si>
  <si>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</si>
  <si>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</si>
  <si>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</si>
  <si>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</si>
  <si>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</si>
  <si>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</si>
  <si>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</si>
  <si>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</si>
  <si>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</si>
  <si>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</si>
  <si>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</si>
  <si>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</si>
  <si>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</si>
  <si>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</si>
  <si>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</si>
  <si>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</si>
  <si>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</si>
  <si>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</si>
  <si>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</si>
  <si>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</si>
  <si>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</si>
  <si>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</si>
  <si>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</si>
  <si>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</si>
  <si>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</si>
  <si>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</si>
  <si>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</si>
  <si>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</si>
  <si>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</si>
  <si>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</si>
  <si>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</si>
  <si>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</si>
  <si>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</si>
  <si>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</si>
  <si>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</si>
  <si>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</si>
  <si>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</si>
  <si>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</si>
  <si>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</si>
  <si>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</si>
  <si>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</si>
  <si>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</si>
  <si>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</si>
  <si>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</si>
  <si>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</si>
  <si>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</si>
  <si>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</si>
  <si>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</si>
  <si>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</si>
  <si>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</si>
  <si>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</si>
  <si>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</si>
  <si>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</si>
  <si>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</si>
  <si>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</si>
  <si>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</si>
  <si>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</si>
  <si>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</si>
  <si>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</si>
  <si>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</si>
  <si>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</si>
  <si>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</si>
  <si>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</si>
  <si>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</si>
  <si>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</si>
  <si>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</si>
  <si>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</si>
  <si>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</si>
  <si>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</si>
  <si>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</si>
  <si>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</si>
  <si>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</si>
  <si>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</si>
  <si>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</si>
  <si>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</si>
  <si>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</si>
  <si>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</si>
  <si>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</si>
  <si>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</si>
  <si>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</si>
  <si>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</si>
  <si>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</si>
  <si>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</si>
  <si>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</si>
  <si>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</si>
  <si>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</si>
  <si>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</si>
  <si>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</si>
  <si>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</si>
  <si>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</si>
  <si>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</si>
  <si>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</si>
  <si>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</si>
  <si>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</si>
  <si>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</si>
  <si>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</si>
  <si>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</si>
  <si>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</si>
  <si>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</si>
  <si>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</si>
  <si>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</si>
  <si>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</si>
  <si>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</si>
  <si>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</si>
  <si>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</si>
  <si>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</si>
  <si>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</si>
  <si>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</si>
  <si>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</si>
  <si>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</si>
  <si>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</si>
  <si>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</si>
  <si>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</si>
  <si>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</si>
  <si>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</si>
  <si>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</si>
  <si>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</si>
  <si>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</si>
  <si>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</si>
  <si>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</si>
  <si>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</si>
  <si>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</si>
  <si>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</si>
  <si>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</si>
  <si>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</si>
  <si>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</si>
  <si>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</si>
  <si>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</si>
  <si>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</si>
  <si>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</si>
  <si>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</si>
  <si>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</si>
  <si>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</si>
  <si>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</si>
  <si>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</si>
  <si>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</si>
  <si>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</si>
  <si>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</si>
  <si>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</si>
  <si>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</si>
  <si>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</si>
  <si>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</si>
  <si>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</si>
  <si>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</si>
  <si>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</si>
  <si>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</si>
  <si>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</si>
  <si>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</si>
  <si>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</si>
  <si>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</si>
  <si>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</si>
  <si>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</si>
  <si>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</si>
  <si>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</si>
  <si>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</si>
  <si>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</si>
  <si>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</si>
  <si>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</si>
  <si>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</si>
  <si>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</si>
  <si>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</si>
  <si>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</si>
  <si>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</si>
  <si>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</si>
  <si>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</si>
  <si>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</si>
  <si>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</si>
  <si>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</si>
  <si>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</si>
  <si>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</si>
  <si>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</si>
  <si>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</si>
  <si>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</si>
  <si>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</si>
  <si>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</si>
  <si>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</si>
  <si>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</si>
  <si>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</si>
  <si>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</si>
  <si>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</si>
  <si>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</si>
  <si>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</si>
  <si>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</si>
  <si>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</si>
  <si>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</si>
  <si>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</si>
  <si>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</si>
  <si>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</si>
  <si>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</si>
  <si>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</si>
  <si>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</si>
  <si>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</si>
  <si>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</si>
  <si>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</si>
  <si>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</si>
  <si>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</si>
  <si>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</si>
  <si>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</si>
  <si>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</si>
  <si>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</si>
  <si>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</si>
  <si>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</si>
  <si>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</si>
  <si>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</si>
  <si>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</si>
  <si>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</si>
  <si>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</si>
  <si>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</si>
  <si>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</si>
  <si>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</si>
  <si>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</si>
  <si>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</si>
  <si>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</si>
  <si>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</si>
  <si>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</si>
  <si>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</si>
  <si>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</si>
  <si>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</si>
  <si>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</si>
  <si>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</si>
  <si>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</si>
  <si>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</si>
  <si>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</si>
  <si>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</si>
  <si>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</si>
  <si>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</si>
  <si>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</si>
  <si>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</si>
  <si>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</si>
  <si>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</si>
  <si>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</si>
  <si>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</si>
  <si>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</si>
  <si>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</si>
  <si>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</si>
  <si>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</si>
  <si>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</si>
  <si>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</si>
  <si>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</si>
  <si>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</si>
  <si>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</si>
  <si>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</si>
  <si>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</si>
  <si>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</si>
  <si>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</si>
  <si>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</si>
  <si>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</si>
  <si>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</si>
  <si>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</si>
  <si>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</si>
  <si>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</si>
  <si>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</si>
  <si>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</si>
  <si>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</si>
  <si>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</si>
  <si>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</si>
  <si>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</si>
  <si>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</si>
  <si>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</si>
  <si>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</si>
  <si>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</si>
  <si>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</si>
  <si>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</si>
  <si>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</si>
  <si>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</si>
  <si>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</si>
  <si>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</si>
  <si>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</si>
  <si>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</si>
  <si>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</si>
  <si>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</si>
  <si>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</si>
  <si>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</si>
  <si>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</si>
  <si>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</si>
  <si>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</si>
  <si>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</si>
  <si>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</si>
  <si>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</si>
  <si>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</si>
  <si>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</si>
  <si>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</si>
  <si>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</si>
  <si>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</si>
  <si>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</si>
  <si>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</si>
  <si>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</si>
  <si>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</si>
  <si>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</si>
  <si>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</si>
  <si>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</si>
  <si>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</si>
  <si>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</si>
  <si>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</si>
  <si>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</si>
  <si>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</si>
  <si>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</si>
  <si>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</si>
  <si>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</si>
  <si>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</si>
  <si>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</si>
  <si>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</si>
  <si>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</si>
  <si>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</si>
  <si>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</si>
  <si>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</si>
  <si>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</si>
  <si>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</si>
  <si>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</si>
  <si>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</si>
  <si>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</si>
  <si>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</si>
  <si>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</si>
  <si>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</si>
  <si>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</si>
  <si>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</si>
  <si>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</si>
  <si>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</si>
  <si>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</si>
  <si>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</si>
  <si>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</si>
  <si>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</si>
  <si>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</si>
  <si>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</si>
  <si>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</si>
  <si>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</si>
  <si>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</si>
  <si>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</si>
  <si>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</si>
  <si>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</si>
  <si>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</si>
  <si>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</si>
  <si>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</si>
  <si>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</si>
  <si>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</si>
  <si>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</si>
  <si>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</si>
  <si>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</si>
  <si>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</si>
  <si>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</si>
  <si>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</si>
  <si>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</si>
  <si>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</si>
  <si>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</si>
  <si>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</si>
  <si>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</si>
  <si>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</si>
  <si>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</si>
  <si>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</si>
  <si>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</si>
  <si>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</si>
  <si>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</si>
  <si>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</si>
  <si>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</si>
  <si>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</si>
  <si>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</si>
  <si>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</si>
  <si>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</si>
  <si>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</si>
  <si>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</si>
  <si>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</si>
  <si>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</si>
  <si>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</si>
  <si>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</si>
  <si>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</si>
  <si>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</si>
  <si>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</si>
  <si>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</si>
  <si>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</si>
  <si>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</si>
  <si>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</si>
  <si>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</si>
  <si>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</si>
  <si>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</si>
  <si>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</si>
  <si>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</si>
  <si>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</si>
  <si>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</si>
  <si>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</si>
  <si>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</si>
  <si>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</si>
  <si>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</si>
  <si>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</si>
  <si>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</si>
  <si>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</si>
  <si>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</si>
  <si>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</si>
  <si>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</si>
  <si>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</si>
  <si>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</si>
  <si>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</si>
  <si>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</si>
  <si>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</si>
  <si>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</si>
  <si>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</si>
  <si>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</si>
  <si>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</si>
  <si>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</si>
  <si>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</si>
  <si>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</si>
  <si>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</si>
  <si>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</si>
  <si>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</si>
  <si>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</si>
  <si>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</si>
  <si>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</si>
  <si>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</si>
  <si>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</si>
  <si>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</si>
  <si>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</si>
  <si>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</si>
  <si>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</si>
  <si>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</si>
  <si>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</si>
  <si>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</si>
  <si>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</si>
  <si>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</si>
  <si>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</si>
  <si>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</si>
  <si>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</si>
  <si>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</si>
  <si>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</si>
  <si>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</si>
  <si>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</si>
  <si>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</si>
  <si>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</si>
  <si>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</si>
  <si>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</si>
  <si>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</si>
  <si>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</si>
  <si>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</si>
  <si>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</si>
  <si>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</si>
  <si>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</si>
  <si>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</si>
  <si>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</si>
  <si>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</si>
  <si>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</si>
  <si>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</si>
  <si>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</si>
  <si>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</si>
  <si>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</si>
  <si>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</si>
  <si>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</si>
  <si>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</si>
  <si>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</si>
  <si>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</si>
  <si>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</si>
  <si>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</si>
  <si>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</si>
  <si>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</si>
  <si>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</si>
  <si>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</si>
  <si>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</si>
  <si>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</si>
  <si>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</si>
  <si>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</si>
  <si>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</si>
  <si>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</si>
  <si>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</si>
  <si>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</si>
  <si>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</si>
  <si>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</si>
  <si>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</si>
  <si>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</si>
  <si>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</si>
  <si>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</si>
  <si>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</si>
  <si>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</si>
  <si>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</si>
  <si>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</si>
  <si>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</si>
  <si>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</si>
  <si>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</si>
  <si>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</si>
  <si>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</si>
  <si>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</si>
  <si>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</si>
  <si>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</si>
  <si>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</si>
  <si>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</si>
  <si>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</si>
  <si>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</si>
  <si>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</si>
  <si>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</si>
  <si>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</si>
  <si>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</si>
  <si>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</si>
  <si>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</si>
  <si>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</si>
  <si>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</si>
  <si>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</si>
  <si>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</si>
  <si>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</si>
  <si>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</si>
  <si>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</si>
  <si>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</si>
  <si>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</si>
  <si>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</si>
  <si>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</si>
  <si>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</si>
  <si>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</si>
  <si>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</si>
  <si>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</si>
  <si>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</si>
  <si>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</si>
  <si>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</si>
  <si>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</si>
  <si>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</si>
  <si>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</si>
  <si>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</si>
  <si>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</si>
  <si>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</si>
  <si>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</si>
  <si>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</si>
  <si>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</si>
  <si>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</si>
  <si>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</si>
  <si>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</si>
  <si>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</si>
  <si>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</si>
  <si>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</si>
  <si>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</si>
  <si>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</si>
  <si>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</si>
  <si>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</si>
  <si>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</si>
  <si>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</si>
  <si>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</si>
  <si>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</si>
  <si>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</si>
  <si>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</si>
  <si>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</si>
  <si>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</si>
  <si>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</si>
  <si>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</si>
  <si>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</si>
  <si>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</si>
  <si>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</si>
  <si>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</si>
  <si>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</si>
  <si>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</si>
  <si>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</si>
  <si>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</si>
  <si>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</si>
  <si>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</si>
  <si>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</si>
  <si>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</si>
  <si>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</si>
  <si>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</si>
  <si>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</si>
  <si>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</si>
  <si>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</si>
  <si>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</si>
  <si>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</si>
  <si>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</si>
  <si>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</si>
  <si>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</si>
  <si>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</si>
  <si>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</si>
  <si>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</si>
  <si>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</si>
  <si>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</si>
  <si>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</si>
  <si>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</si>
  <si>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</si>
  <si>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</si>
  <si>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</si>
  <si>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</si>
  <si>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</si>
  <si>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</si>
  <si>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</si>
  <si>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</si>
  <si>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</si>
  <si>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</si>
  <si>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</si>
  <si>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</si>
  <si>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</si>
  <si>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</si>
  <si>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</si>
  <si>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</si>
  <si>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</si>
  <si>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</si>
  <si>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</si>
  <si>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</si>
  <si>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</si>
  <si>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</si>
  <si>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</si>
  <si>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</si>
  <si>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</si>
  <si>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</si>
  <si>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</si>
  <si>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</si>
  <si>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</si>
  <si>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</si>
  <si>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</si>
  <si>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</si>
  <si>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</si>
  <si>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</si>
  <si>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</si>
  <si>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</si>
  <si>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</si>
  <si>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</si>
  <si>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</si>
  <si>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</si>
  <si>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</si>
  <si>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</si>
  <si>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</si>
  <si>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</si>
  <si>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</si>
  <si>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</si>
  <si>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</si>
  <si>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</si>
  <si>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</si>
  <si>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</si>
  <si>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</si>
  <si>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</si>
  <si>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</si>
  <si>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</si>
  <si>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</si>
  <si>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</si>
  <si>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</si>
  <si>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</si>
  <si>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</si>
  <si>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</si>
  <si>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</si>
  <si>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</si>
  <si>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</si>
  <si>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</si>
  <si>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</si>
  <si>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</si>
  <si>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</si>
  <si>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</si>
  <si>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</si>
  <si>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</si>
  <si>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</si>
  <si>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</si>
  <si>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</si>
  <si>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</si>
  <si>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</si>
  <si>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</si>
  <si>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</si>
  <si>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</si>
  <si>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</si>
  <si>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</si>
  <si>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</si>
  <si>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</si>
  <si>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</si>
  <si>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</si>
  <si>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</si>
  <si>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</si>
  <si>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</si>
  <si>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</si>
  <si>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</si>
  <si>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</si>
  <si>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</si>
  <si>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</si>
  <si>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</si>
  <si>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</si>
  <si>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</si>
  <si>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</si>
  <si>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</si>
  <si>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</si>
  <si>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</si>
  <si>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</si>
  <si>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</si>
  <si>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</si>
  <si>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</si>
  <si>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</si>
  <si>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</si>
  <si>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</si>
  <si>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</si>
  <si>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</si>
  <si>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</si>
  <si>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</si>
  <si>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</si>
  <si>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</si>
  <si>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</si>
  <si>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</si>
  <si>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</si>
  <si>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</si>
  <si>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</si>
  <si>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</si>
  <si>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</si>
  <si>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</si>
  <si>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</si>
  <si>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</si>
  <si>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</si>
  <si>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</si>
  <si>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</si>
  <si>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</si>
  <si>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</si>
  <si>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</si>
  <si>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</si>
  <si>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</si>
  <si>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</si>
  <si>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</si>
  <si>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</si>
  <si>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</si>
  <si>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</si>
  <si>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</si>
  <si>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</si>
  <si>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</si>
  <si>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</si>
  <si>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</si>
  <si>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</si>
  <si>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</si>
  <si>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</si>
  <si>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</si>
  <si>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</si>
  <si>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</si>
  <si>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</si>
  <si>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</si>
  <si>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</si>
  <si>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</si>
  <si>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</si>
  <si>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</si>
  <si>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</si>
  <si>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</si>
  <si>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</si>
  <si>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</si>
  <si>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</si>
  <si>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</si>
  <si>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</si>
  <si>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</si>
  <si>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</si>
  <si>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</si>
  <si>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</si>
  <si>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</si>
  <si>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</si>
  <si>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</si>
  <si>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</si>
  <si>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</si>
  <si>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</si>
  <si>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</si>
  <si>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</si>
  <si>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</si>
  <si>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</si>
  <si>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</si>
  <si>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</si>
  <si>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</si>
  <si>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</si>
  <si>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</si>
  <si>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</si>
  <si>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</si>
  <si>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</si>
  <si>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</si>
  <si>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</si>
  <si>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</si>
  <si>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</si>
  <si>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</si>
  <si>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</si>
  <si>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</si>
  <si>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</si>
  <si>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</si>
  <si>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</si>
  <si>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</si>
  <si>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</si>
  <si>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</si>
  <si>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</si>
  <si>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</si>
  <si>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</si>
  <si>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</si>
  <si>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</si>
  <si>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</si>
  <si>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</si>
  <si>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</si>
  <si>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</si>
  <si>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</si>
  <si>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</si>
  <si>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</si>
  <si>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</si>
  <si>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</si>
  <si>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</si>
  <si>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</si>
  <si>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</si>
  <si>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</si>
  <si>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</si>
  <si>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</si>
  <si>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</si>
  <si>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</si>
  <si>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</si>
  <si>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</si>
  <si>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</si>
  <si>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</si>
  <si>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</si>
  <si>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</si>
  <si>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</si>
  <si>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</si>
  <si>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</si>
  <si>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</si>
  <si>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</si>
  <si>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</si>
  <si>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</si>
  <si>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</si>
  <si>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</si>
  <si>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</si>
  <si>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</si>
  <si>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</si>
  <si>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</si>
  <si>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</si>
  <si>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</si>
  <si>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</si>
  <si>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</si>
  <si>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</si>
  <si>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</si>
  <si>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</si>
  <si>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</si>
  <si>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</si>
  <si>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</si>
  <si>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</si>
  <si>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</si>
  <si>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</si>
  <si>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</si>
  <si>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</si>
  <si>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</si>
  <si>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</si>
  <si>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</si>
  <si>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</si>
  <si>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</si>
  <si>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</si>
  <si>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</si>
  <si>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</si>
  <si>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</si>
  <si>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</si>
  <si>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</si>
  <si>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</si>
  <si>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</si>
  <si>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</si>
  <si>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</si>
  <si>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</si>
  <si>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</si>
  <si>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</si>
  <si>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</si>
  <si>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</si>
  <si>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</si>
  <si>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</si>
  <si>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</si>
  <si>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</si>
  <si>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</si>
  <si>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</si>
  <si>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</si>
  <si>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</si>
  <si>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</si>
  <si>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</si>
  <si>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</si>
  <si>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</si>
  <si>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</si>
  <si>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</si>
  <si>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</si>
  <si>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</si>
  <si>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</si>
  <si>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</si>
  <si>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</si>
  <si>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</si>
  <si>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</si>
  <si>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</si>
  <si>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</si>
  <si>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</si>
  <si>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</si>
  <si>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</si>
  <si>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</si>
  <si>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</si>
  <si>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</si>
  <si>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</si>
  <si>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</si>
  <si>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</si>
  <si>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</si>
  <si>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</si>
  <si>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</si>
  <si>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</si>
  <si>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</si>
  <si>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</si>
  <si>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</si>
  <si>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</si>
  <si>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</si>
  <si>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</si>
  <si>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</si>
  <si>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</si>
  <si>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</si>
  <si>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</si>
  <si>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</si>
  <si>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</si>
  <si>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</si>
  <si>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</si>
  <si>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</si>
  <si>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</si>
  <si>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</si>
  <si>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</si>
  <si>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</si>
  <si>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</si>
  <si>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</si>
  <si>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</si>
  <si>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</si>
  <si>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</si>
  <si>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</si>
  <si>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</si>
  <si>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</si>
  <si>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</si>
  <si>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</si>
  <si>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</si>
  <si>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</si>
  <si>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</si>
  <si>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</si>
  <si>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</si>
  <si>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</si>
  <si>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</si>
  <si>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</si>
  <si>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</si>
  <si>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</si>
  <si>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</si>
  <si>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</si>
  <si>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</si>
  <si>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</si>
  <si>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</si>
  <si>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</si>
  <si>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</si>
  <si>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</si>
  <si>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</si>
  <si>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</si>
  <si>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</si>
  <si>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</si>
  <si>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</si>
  <si>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</si>
  <si>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</si>
  <si>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</si>
  <si>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</si>
  <si>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</si>
  <si>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</si>
  <si>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</si>
  <si>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</si>
  <si>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</si>
  <si>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</si>
  <si>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</si>
  <si>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</si>
  <si>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</si>
  <si>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</si>
  <si>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</si>
  <si>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</si>
  <si>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</si>
  <si>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</si>
  <si>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</si>
  <si>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</si>
  <si>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</si>
  <si>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</si>
  <si>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</si>
  <si>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</si>
  <si>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</si>
  <si>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</si>
  <si>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</si>
  <si>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</si>
  <si>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</si>
  <si>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</si>
  <si>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</si>
  <si>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</si>
  <si>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</si>
  <si>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</si>
  <si>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</si>
  <si>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</si>
  <si>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</si>
  <si>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</si>
  <si>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</si>
  <si>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</si>
  <si>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</si>
  <si>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</si>
  <si>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</si>
  <si>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</si>
  <si>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</si>
  <si>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</si>
  <si>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</si>
  <si>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</si>
  <si>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</si>
  <si>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</si>
  <si>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</si>
  <si>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</si>
  <si>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</si>
  <si>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</si>
  <si>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</si>
  <si>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</si>
  <si>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</si>
  <si>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</si>
  <si>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</si>
  <si>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</si>
  <si>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</si>
  <si>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</si>
  <si>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</si>
  <si>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</si>
  <si>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</si>
  <si>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</si>
  <si>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</si>
  <si>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</si>
  <si>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</si>
  <si>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</si>
  <si>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</si>
  <si>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</si>
  <si>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</si>
  <si>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</si>
  <si>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</si>
  <si>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</si>
  <si>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</si>
  <si>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</si>
  <si>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</si>
  <si>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</si>
  <si>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</si>
  <si>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</si>
  <si>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</si>
  <si>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</si>
  <si>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</si>
  <si>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</si>
  <si>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</si>
  <si>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</si>
  <si>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</si>
  <si>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</si>
  <si>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</si>
  <si>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</si>
  <si>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</si>
  <si>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</si>
  <si>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</si>
  <si>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</si>
  <si>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</si>
  <si>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</si>
  <si>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</si>
  <si>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</si>
  <si>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</si>
  <si>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</si>
  <si>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</si>
  <si>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</si>
  <si>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</si>
  <si>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</si>
  <si>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</si>
  <si>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</si>
  <si>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</si>
  <si>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</si>
  <si>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</si>
  <si>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</si>
  <si>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</si>
  <si>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</si>
  <si>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</si>
  <si>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</si>
  <si>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</si>
  <si>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</si>
  <si>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</si>
  <si>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</si>
  <si>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</si>
  <si>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</si>
  <si>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</si>
  <si>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</si>
  <si>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</si>
  <si>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</si>
  <si>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</si>
  <si>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</si>
  <si>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</si>
  <si>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</si>
  <si>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</si>
  <si>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</si>
  <si>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</si>
  <si>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</si>
  <si>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</si>
  <si>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</si>
  <si>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</si>
  <si>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</si>
  <si>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</si>
  <si>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</si>
  <si>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</si>
  <si>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</si>
  <si>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</si>
  <si>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</si>
  <si>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</si>
  <si>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</si>
  <si>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</si>
  <si>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</si>
  <si>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</si>
  <si>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</si>
  <si>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</si>
  <si>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</si>
  <si>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</si>
  <si>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</si>
  <si>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</si>
  <si>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</si>
  <si>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</si>
  <si>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</si>
  <si>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</si>
  <si>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</si>
  <si>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</si>
  <si>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</si>
  <si>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</si>
  <si>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</si>
  <si>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</si>
  <si>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</si>
  <si>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</si>
  <si>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</si>
  <si>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</si>
  <si>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</si>
  <si>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</si>
  <si>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</si>
  <si>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</si>
  <si>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</si>
  <si>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</si>
  <si>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</si>
  <si>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</si>
  <si>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</si>
  <si>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</si>
  <si>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</si>
  <si>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</si>
  <si>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</si>
  <si>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</si>
  <si>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</si>
  <si>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</si>
  <si>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</si>
  <si>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</si>
  <si>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</si>
  <si>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</si>
  <si>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</si>
  <si>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</si>
  <si>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</si>
  <si>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</si>
  <si>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</si>
  <si>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</si>
  <si>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</si>
  <si>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</si>
  <si>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</si>
  <si>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</si>
  <si>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</si>
  <si>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</si>
  <si>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</si>
  <si>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</si>
  <si>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</si>
  <si>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</si>
  <si>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</si>
  <si>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</si>
  <si>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</si>
  <si>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</si>
  <si>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</si>
  <si>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</si>
  <si>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</si>
  <si>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</si>
  <si>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</si>
  <si>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</si>
  <si>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</si>
  <si>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</si>
  <si>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</si>
  <si>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</si>
  <si>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</si>
  <si>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</si>
  <si>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</si>
  <si>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</si>
  <si>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</si>
  <si>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</si>
  <si>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</si>
  <si>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</si>
  <si>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</si>
  <si>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</si>
  <si>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</si>
  <si>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</si>
  <si>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</si>
  <si>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</si>
  <si>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</si>
  <si>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</si>
  <si>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</si>
  <si>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</si>
  <si>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</si>
  <si>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</si>
  <si>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</si>
  <si>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</si>
  <si>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</si>
  <si>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</si>
  <si>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</si>
  <si>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</si>
  <si>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</si>
  <si>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</si>
  <si>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</si>
  <si>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</si>
  <si>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</si>
  <si>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</si>
  <si>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</si>
  <si>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</si>
  <si>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</si>
  <si>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</si>
  <si>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</si>
  <si>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</si>
  <si>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</si>
  <si>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</si>
  <si>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</si>
  <si>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</si>
  <si>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</si>
  <si>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</si>
  <si>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</si>
  <si>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</si>
  <si>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</si>
  <si>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</si>
  <si>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</si>
  <si>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</si>
  <si>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</si>
  <si>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</si>
  <si>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</si>
  <si>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</si>
  <si>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</si>
  <si>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</si>
  <si>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</si>
  <si>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</si>
  <si>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</si>
  <si>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</si>
  <si>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</si>
  <si>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</si>
  <si>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</si>
  <si>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</si>
  <si>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</si>
  <si>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</si>
  <si>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</si>
  <si>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</si>
  <si>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</si>
  <si>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</si>
  <si>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</si>
  <si>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</si>
  <si>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</si>
  <si>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</si>
  <si>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</si>
  <si>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</si>
  <si>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</si>
  <si>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</si>
  <si>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</si>
  <si>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</si>
  <si>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</si>
  <si>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</si>
  <si>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</si>
  <si>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</si>
  <si>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</si>
  <si>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</si>
  <si>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</si>
  <si>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</si>
  <si>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</si>
  <si>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</si>
  <si>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</si>
  <si>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</si>
  <si>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</si>
  <si>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</si>
  <si>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</si>
  <si>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</si>
  <si>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</si>
  <si>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</si>
  <si>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</si>
  <si>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</si>
  <si>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</si>
  <si>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</si>
  <si>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</si>
  <si>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</si>
  <si>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</si>
  <si>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</si>
  <si>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</si>
  <si>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</si>
  <si>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</si>
  <si>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</si>
  <si>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</si>
  <si>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</si>
  <si>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</si>
  <si>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</si>
  <si>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</si>
  <si>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</si>
  <si>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</si>
  <si>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</si>
  <si>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</si>
  <si>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</si>
  <si>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</si>
  <si>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</si>
  <si>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</si>
  <si>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</si>
  <si>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</si>
  <si>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</si>
  <si>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</si>
  <si>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</si>
  <si>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</si>
  <si>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</si>
  <si>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</si>
  <si>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</si>
  <si>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</si>
  <si>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</si>
  <si>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</si>
  <si>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</si>
  <si>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</si>
  <si>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</si>
  <si>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</si>
  <si>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</si>
  <si>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</si>
  <si>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</si>
  <si>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</si>
  <si>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</si>
  <si>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</si>
  <si>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</si>
  <si>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</si>
  <si>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</si>
  <si>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</si>
  <si>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</si>
  <si>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</si>
  <si>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</si>
  <si>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</si>
  <si>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</si>
  <si>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</si>
  <si>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</si>
  <si>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</si>
  <si>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</si>
  <si>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</si>
  <si>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</si>
  <si>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</si>
  <si>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</si>
  <si>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</si>
  <si>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</si>
  <si>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</si>
  <si>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</si>
  <si>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</si>
  <si>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</si>
  <si>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</si>
  <si>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</si>
  <si>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</si>
  <si>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</si>
  <si>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</si>
  <si>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</si>
  <si>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</si>
  <si>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</si>
  <si>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</si>
  <si>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</si>
  <si>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</si>
  <si>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</si>
  <si>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</si>
  <si>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</si>
  <si>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</si>
  <si>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</si>
  <si>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</si>
  <si>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</si>
  <si>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</si>
  <si>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</si>
  <si>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</si>
  <si>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</si>
  <si>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</si>
  <si>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</si>
  <si>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</si>
  <si>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</si>
  <si>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</si>
  <si>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</si>
  <si>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</si>
  <si>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</si>
  <si>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</si>
  <si>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</si>
  <si>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</si>
  <si>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</si>
  <si>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</si>
  <si>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</si>
  <si>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</si>
  <si>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</si>
  <si>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</si>
  <si>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</si>
  <si>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</si>
  <si>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</si>
  <si>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</si>
  <si>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</si>
  <si>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</si>
  <si>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</si>
  <si>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</si>
  <si>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</si>
  <si>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</si>
  <si>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</si>
  <si>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</si>
  <si>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</si>
  <si>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</si>
  <si>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</si>
  <si>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</si>
  <si>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</si>
  <si>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</si>
  <si>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</si>
  <si>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</si>
  <si>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</si>
  <si>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</si>
  <si>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</si>
  <si>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</si>
  <si>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</si>
  <si>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</si>
  <si>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</si>
  <si>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</si>
  <si>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</si>
  <si>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</si>
  <si>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</si>
  <si>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</si>
  <si>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</si>
  <si>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</si>
  <si>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</si>
  <si>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</si>
  <si>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</si>
  <si>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</si>
  <si>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</si>
  <si>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</si>
  <si>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</si>
  <si>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</si>
  <si>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</si>
  <si>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</si>
  <si>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</si>
  <si>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</si>
  <si>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</si>
  <si>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</si>
  <si>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</si>
  <si>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</si>
  <si>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</si>
  <si>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</si>
  <si>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</si>
  <si>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</si>
  <si>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</si>
  <si>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</si>
  <si>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</si>
  <si>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</si>
  <si>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</si>
  <si>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</si>
  <si>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</si>
  <si>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</si>
  <si>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</si>
  <si>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</si>
  <si>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</si>
  <si>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</si>
  <si>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</si>
  <si>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</si>
  <si>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</si>
  <si>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</si>
  <si>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</si>
  <si>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</si>
  <si>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</si>
  <si>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</si>
  <si>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</si>
  <si>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</si>
  <si>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</si>
  <si>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</si>
  <si>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</si>
  <si>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</si>
  <si>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</si>
  <si>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</si>
  <si>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</si>
  <si>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</si>
  <si>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</si>
  <si>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</si>
  <si>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</si>
  <si>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</si>
  <si>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</si>
  <si>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</si>
  <si>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</si>
  <si>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</si>
  <si>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</si>
  <si>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</si>
  <si>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</si>
  <si>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</si>
  <si>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</si>
  <si>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</si>
  <si>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</si>
  <si>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</si>
  <si>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</si>
  <si>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</si>
  <si>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</si>
  <si>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</si>
  <si>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</si>
  <si>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</si>
  <si>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</si>
  <si>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</si>
  <si>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</si>
  <si>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</si>
  <si>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</si>
  <si>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</si>
  <si>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</si>
  <si>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</si>
  <si>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</si>
  <si>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</si>
  <si>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</si>
  <si>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</si>
  <si>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</si>
  <si>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</si>
  <si>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</si>
  <si>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</si>
  <si>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</si>
  <si>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</si>
  <si>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</si>
  <si>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</si>
  <si>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</si>
  <si>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</si>
  <si>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</si>
  <si>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</si>
  <si>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</si>
  <si>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</si>
  <si>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</si>
  <si>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</si>
  <si>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</si>
  <si>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</si>
  <si>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</si>
  <si>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</si>
  <si>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</si>
  <si>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</si>
  <si>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</si>
  <si>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</si>
  <si>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</si>
  <si>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</si>
  <si>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</si>
  <si>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</si>
  <si>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</si>
  <si>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</si>
  <si>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</si>
  <si>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</si>
  <si>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</si>
  <si>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</si>
  <si>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</si>
  <si>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</si>
  <si>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</si>
  <si>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</si>
  <si>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</si>
  <si>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</si>
  <si>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</si>
  <si>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</si>
  <si>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</si>
  <si>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</si>
  <si>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</si>
  <si>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</si>
  <si>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</si>
  <si>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</si>
  <si>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</si>
  <si>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</si>
  <si>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</si>
  <si>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</si>
  <si>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</si>
  <si>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</si>
  <si>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</si>
  <si>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</si>
  <si>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</si>
  <si>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</si>
  <si>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</si>
  <si>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</si>
  <si>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</si>
  <si>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</si>
  <si>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</si>
  <si>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</si>
  <si>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</si>
  <si>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</si>
  <si>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</si>
  <si>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</si>
  <si>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</si>
  <si>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</si>
  <si>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</si>
  <si>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</si>
  <si>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</si>
  <si>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</si>
  <si>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</si>
  <si>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</si>
  <si>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</si>
  <si>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</si>
  <si>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</si>
  <si>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</si>
  <si>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</si>
  <si>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</si>
  <si>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</si>
  <si>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</si>
  <si>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</si>
  <si>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</si>
  <si>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</si>
  <si>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</si>
  <si>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</si>
  <si>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</si>
  <si>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</si>
  <si>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</si>
  <si>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</si>
  <si>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</si>
  <si>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</si>
  <si>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</si>
  <si>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</si>
  <si>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</si>
  <si>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</si>
  <si>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</si>
  <si>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</si>
  <si>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</si>
  <si>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</si>
  <si>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</si>
  <si>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</si>
  <si>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</si>
  <si>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</si>
  <si>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</si>
  <si>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</si>
  <si>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</si>
  <si>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</si>
  <si>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</si>
  <si>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</si>
  <si>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</si>
  <si>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</si>
  <si>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</si>
  <si>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</si>
  <si>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</si>
  <si>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</si>
  <si>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</si>
  <si>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</si>
  <si>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</si>
  <si>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</si>
  <si>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</si>
  <si>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</si>
  <si>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</si>
  <si>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</si>
  <si>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</si>
  <si>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</si>
  <si>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</si>
  <si>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</si>
  <si>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</si>
  <si>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</si>
  <si>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</si>
  <si>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</si>
  <si>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</si>
  <si>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</si>
  <si>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</si>
  <si>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</si>
  <si>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</si>
  <si>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</si>
  <si>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</si>
  <si>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</si>
  <si>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</si>
  <si>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</si>
  <si>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</si>
  <si>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</si>
  <si>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</si>
  <si>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</si>
  <si>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</si>
  <si>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</si>
  <si>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</si>
  <si>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</si>
  <si>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</si>
  <si>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</si>
  <si>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</si>
  <si>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</si>
  <si>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</si>
  <si>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</si>
  <si>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</si>
  <si>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</si>
  <si>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</si>
  <si>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</si>
  <si>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</si>
  <si>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</si>
  <si>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</si>
  <si>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</si>
  <si>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</si>
  <si>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</si>
  <si>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</si>
  <si>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</si>
  <si>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</si>
  <si>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</si>
  <si>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</si>
  <si>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</si>
  <si>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</si>
  <si>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</si>
  <si>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</si>
  <si>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</si>
  <si>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</si>
  <si>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</si>
  <si>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</si>
  <si>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</si>
  <si>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</si>
  <si>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</si>
  <si>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</si>
  <si>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</si>
  <si>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</si>
  <si>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</si>
  <si>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</si>
  <si>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</si>
  <si>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</si>
  <si>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</si>
  <si>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</si>
  <si>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</si>
  <si>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</si>
  <si>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</si>
  <si>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</si>
  <si>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</si>
  <si>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</si>
  <si>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</si>
  <si>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</si>
  <si>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</si>
  <si>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</si>
  <si>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</si>
  <si>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</si>
  <si>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</si>
  <si>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</si>
  <si>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</si>
  <si>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</si>
  <si>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</si>
  <si>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</si>
  <si>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</si>
  <si>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</si>
  <si>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</si>
  <si>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</si>
  <si>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</si>
  <si>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</si>
  <si>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</si>
  <si>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</si>
  <si>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</si>
  <si>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</si>
  <si>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</si>
  <si>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</si>
  <si>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</si>
  <si>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</si>
  <si>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</si>
  <si>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</si>
  <si>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</si>
  <si>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</si>
  <si>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</si>
  <si>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</si>
  <si>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</si>
  <si>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</si>
  <si>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</si>
  <si>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</si>
  <si>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</si>
  <si>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</si>
  <si>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</si>
  <si>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</si>
  <si>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</si>
  <si>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</si>
  <si>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</si>
  <si>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</si>
  <si>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</si>
  <si>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</si>
  <si>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</si>
  <si>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</si>
  <si>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</si>
  <si>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</si>
  <si>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</si>
  <si>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</si>
  <si>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</si>
  <si>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</si>
  <si>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</si>
  <si>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</si>
  <si>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</si>
  <si>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</si>
  <si>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</si>
  <si>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</si>
  <si>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</si>
  <si>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</si>
  <si>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</si>
  <si>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</si>
  <si>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</si>
  <si>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</si>
  <si>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</si>
  <si>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</si>
  <si>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</si>
  <si>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</si>
  <si>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</si>
  <si>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</si>
  <si>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</si>
  <si>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</si>
  <si>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</si>
  <si>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</si>
  <si>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</si>
  <si>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</si>
  <si>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</si>
  <si>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</si>
  <si>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</si>
  <si>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</si>
  <si>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</si>
  <si>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</si>
  <si>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</si>
  <si>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</si>
  <si>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</si>
  <si>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</si>
  <si>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</si>
  <si>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</si>
  <si>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</si>
  <si>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</si>
  <si>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</si>
  <si>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</si>
  <si>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</si>
  <si>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</si>
  <si>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</si>
  <si>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</si>
  <si>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</si>
  <si>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</si>
  <si>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</si>
  <si>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</si>
  <si>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</si>
  <si>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</si>
  <si>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</si>
  <si>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</si>
  <si>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</si>
  <si>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</si>
  <si>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</si>
  <si>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</si>
  <si>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</si>
  <si>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</si>
  <si>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</si>
  <si>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</si>
  <si>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</si>
  <si>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</si>
  <si>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</si>
  <si>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</si>
  <si>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</si>
  <si>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</si>
  <si>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</si>
  <si>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</si>
  <si>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</si>
  <si>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</si>
  <si>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</si>
  <si>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</si>
  <si>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</si>
  <si>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</si>
  <si>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</si>
  <si>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</si>
  <si>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</si>
  <si>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</si>
  <si>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</si>
  <si>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</si>
  <si>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</si>
  <si>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</si>
  <si>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</si>
  <si>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</si>
  <si>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</si>
  <si>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</si>
  <si>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</si>
  <si>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</si>
  <si>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</si>
  <si>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</si>
  <si>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</si>
  <si>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</si>
  <si>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</si>
  <si>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</si>
  <si>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</si>
  <si>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</si>
  <si>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</si>
  <si>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</si>
  <si>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</si>
  <si>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</si>
  <si>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</si>
  <si>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</si>
  <si>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</si>
  <si>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</si>
  <si>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</si>
  <si>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</si>
  <si>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</si>
  <si>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</si>
  <si>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</si>
  <si>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</si>
  <si>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</si>
  <si>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</si>
  <si>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</si>
  <si>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</si>
  <si>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</si>
  <si>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</si>
  <si>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</si>
  <si>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</si>
  <si>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</si>
  <si>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</si>
  <si>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</si>
  <si>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</si>
  <si>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</si>
  <si>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</si>
  <si>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</si>
  <si>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</si>
  <si>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</si>
  <si>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</si>
  <si>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</si>
  <si>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</si>
  <si>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</si>
  <si>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</si>
  <si>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</si>
  <si>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</si>
  <si>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</si>
  <si>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</si>
  <si>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</si>
  <si>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</si>
  <si>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</si>
  <si>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</si>
  <si>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</si>
  <si>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</si>
  <si>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</si>
  <si>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</si>
  <si>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</si>
  <si>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</si>
  <si>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</si>
  <si>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</si>
  <si>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</si>
  <si>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</si>
  <si>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</si>
  <si>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</si>
  <si>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</si>
  <si>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</si>
  <si>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</si>
  <si>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</si>
  <si>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</si>
  <si>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</si>
  <si>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</si>
  <si>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</si>
  <si>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</si>
  <si>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</si>
  <si>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</si>
  <si>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</si>
  <si>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</si>
  <si>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</si>
  <si>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</si>
  <si>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</si>
  <si>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</si>
  <si>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</si>
  <si>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</si>
  <si>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</si>
  <si>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</si>
  <si>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</si>
  <si>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</si>
  <si>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</si>
  <si>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</si>
  <si>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</si>
  <si>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</si>
  <si>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</si>
  <si>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</si>
  <si>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</si>
  <si>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</si>
  <si>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</si>
  <si>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</si>
  <si>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</si>
  <si>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</si>
  <si>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</si>
  <si>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</si>
  <si>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</si>
  <si>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</si>
  <si>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</si>
  <si>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</si>
  <si>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</si>
  <si>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</si>
  <si>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</si>
  <si>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</si>
  <si>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</si>
  <si>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</si>
  <si>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</si>
  <si>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</si>
  <si>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</si>
  <si>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</si>
  <si>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</si>
  <si>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</si>
  <si>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</si>
  <si>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</si>
  <si>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</si>
  <si>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</si>
  <si>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</si>
  <si>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</si>
  <si>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</si>
  <si>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</si>
  <si>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</si>
  <si>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</si>
  <si>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</si>
  <si>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</si>
  <si>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</si>
  <si>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</si>
  <si>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</si>
  <si>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</si>
  <si>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</si>
  <si>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</si>
  <si>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</si>
  <si>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</si>
  <si>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</si>
  <si>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</si>
  <si>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</si>
  <si>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</si>
  <si>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</si>
  <si>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</si>
  <si>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</si>
  <si>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</si>
  <si>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</si>
  <si>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</si>
  <si>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</si>
  <si>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</si>
  <si>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</si>
  <si>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</si>
  <si>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</si>
  <si>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</si>
  <si>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</si>
  <si>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</si>
  <si>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</si>
  <si>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</si>
  <si>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</si>
  <si>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</si>
  <si>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</si>
  <si>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</si>
  <si>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</si>
  <si>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</si>
  <si>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</si>
  <si>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</si>
  <si>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</si>
  <si>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</si>
  <si>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</si>
  <si>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</si>
  <si>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</si>
  <si>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</si>
  <si>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</si>
  <si>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</si>
  <si>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</si>
  <si>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</si>
  <si>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</si>
  <si>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</si>
  <si>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</si>
  <si>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</si>
  <si>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</si>
  <si>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</si>
  <si>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</si>
  <si>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</si>
  <si>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</si>
  <si>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</si>
  <si>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</si>
  <si>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</si>
  <si>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</si>
  <si>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</si>
  <si>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</si>
  <si>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</si>
  <si>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</si>
  <si>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</si>
  <si>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</si>
  <si>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</si>
  <si>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</si>
  <si>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</si>
  <si>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</si>
  <si>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</si>
  <si>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</si>
  <si>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</si>
  <si>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</si>
  <si>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</si>
  <si>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</si>
  <si>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</si>
  <si>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</si>
  <si>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</si>
  <si>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</si>
  <si>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</si>
  <si>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</si>
  <si>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</si>
  <si>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</si>
  <si>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</si>
  <si>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</si>
  <si>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</si>
  <si>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</si>
  <si>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</si>
  <si>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</si>
  <si>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</si>
  <si>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</si>
  <si>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</si>
  <si>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</si>
  <si>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</si>
  <si>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</si>
  <si>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</si>
  <si>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</si>
  <si>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</si>
  <si>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</si>
  <si>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</si>
  <si>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</si>
  <si>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</si>
  <si>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</si>
  <si>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</si>
  <si>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</si>
  <si>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</si>
  <si>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</si>
  <si>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</si>
  <si>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</si>
  <si>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</si>
  <si>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</si>
  <si>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</si>
  <si>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</si>
  <si>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</si>
  <si>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</si>
  <si>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</si>
  <si>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</si>
  <si>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</si>
  <si>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</si>
  <si>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</si>
  <si>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</si>
  <si>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</si>
  <si>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</si>
  <si>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</si>
  <si>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</si>
  <si>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</si>
  <si>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</si>
  <si>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</si>
  <si>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</si>
  <si>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</si>
  <si>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</si>
  <si>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</si>
  <si>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</si>
  <si>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</si>
  <si>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</si>
  <si>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</si>
  <si>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</si>
  <si>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</si>
  <si>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</si>
  <si>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</si>
  <si>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</si>
  <si>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</si>
  <si>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</si>
  <si>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</si>
  <si>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</si>
  <si>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</si>
  <si>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</si>
  <si>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</si>
  <si>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</si>
  <si>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</si>
  <si>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</si>
  <si>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</si>
  <si>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</si>
  <si>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</si>
  <si>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</si>
  <si>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</si>
  <si>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</si>
  <si>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</si>
  <si>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</si>
  <si>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</si>
  <si>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</si>
  <si>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</si>
  <si>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</si>
  <si>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</si>
  <si>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</si>
  <si>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</si>
  <si>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</si>
  <si>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</si>
  <si>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</si>
  <si>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</si>
  <si>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</si>
  <si>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</si>
  <si>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</si>
  <si>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</si>
  <si>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</si>
  <si>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</si>
  <si>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</si>
  <si>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</si>
  <si>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</si>
  <si>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</si>
  <si>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</si>
  <si>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</si>
  <si>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</si>
  <si>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</si>
  <si>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</si>
  <si>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</si>
  <si>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</si>
  <si>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</si>
  <si>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</si>
  <si>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</si>
  <si>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</si>
  <si>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</si>
  <si>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</si>
  <si>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</si>
  <si>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</si>
  <si>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</si>
  <si>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</si>
  <si>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</si>
  <si>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</si>
  <si>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</si>
  <si>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</si>
  <si>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</si>
  <si>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</si>
  <si>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</si>
  <si>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</si>
  <si>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</si>
  <si>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</si>
  <si>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</si>
  <si>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</si>
  <si>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</si>
  <si>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</si>
  <si>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</si>
  <si>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</si>
  <si>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</si>
  <si>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</si>
  <si>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</si>
  <si>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</si>
  <si>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</si>
  <si>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</si>
  <si>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</si>
  <si>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</si>
  <si>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</si>
  <si>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</si>
  <si>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</si>
  <si>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</si>
  <si>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</si>
  <si>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</si>
  <si>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</si>
  <si>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</si>
  <si>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</si>
  <si>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</si>
  <si>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</si>
  <si>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</si>
  <si>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</si>
  <si>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</si>
  <si>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</si>
  <si>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</si>
  <si>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</si>
  <si>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</si>
  <si>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</si>
  <si>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</si>
  <si>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</si>
  <si>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</si>
  <si>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</si>
  <si>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</si>
  <si>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</si>
  <si>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</si>
  <si>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</si>
  <si>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</si>
  <si>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</si>
  <si>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</si>
  <si>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</si>
  <si>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</si>
  <si>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</si>
  <si>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</si>
  <si>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</si>
  <si>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</si>
  <si>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</si>
  <si>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</si>
  <si>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</si>
  <si>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</si>
  <si>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</si>
  <si>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</si>
  <si>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</si>
  <si>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</si>
  <si>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</si>
  <si>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</si>
  <si>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</si>
  <si>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</si>
  <si>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</si>
  <si>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</si>
  <si>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</si>
  <si>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</si>
  <si>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</si>
  <si>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</si>
  <si>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</si>
  <si>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</si>
  <si>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</si>
  <si>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</si>
  <si>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</si>
  <si>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</si>
  <si>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</si>
  <si>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</si>
  <si>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</si>
  <si>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</si>
  <si>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</si>
  <si>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</si>
  <si>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</si>
  <si>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</si>
  <si>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</si>
  <si>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</si>
  <si>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</si>
  <si>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</si>
  <si>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</si>
  <si>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</si>
  <si>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</si>
  <si>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</si>
  <si>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</si>
  <si>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</si>
  <si>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</si>
  <si>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</si>
  <si>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</si>
  <si>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</si>
  <si>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</si>
  <si>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</si>
  <si>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</si>
  <si>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</si>
  <si>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</si>
  <si>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</si>
  <si>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</si>
  <si>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</si>
  <si>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</si>
  <si>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</si>
  <si>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</si>
  <si>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</si>
  <si>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</si>
  <si>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</si>
  <si>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</si>
  <si>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</si>
  <si>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</si>
  <si>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</si>
  <si>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</si>
  <si>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</si>
  <si>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</si>
  <si>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</si>
  <si>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</si>
  <si>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</si>
  <si>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</si>
  <si>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</si>
  <si>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</si>
  <si>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</si>
  <si>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</si>
  <si>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</si>
  <si>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</si>
  <si>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</si>
  <si>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</si>
  <si>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</si>
  <si>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</si>
  <si>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</si>
  <si>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</si>
  <si>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</si>
  <si>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</si>
  <si>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</si>
  <si>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</si>
  <si>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</si>
  <si>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</si>
  <si>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</si>
  <si>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</si>
  <si>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</si>
  <si>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</si>
  <si>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</si>
  <si>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</si>
  <si>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</si>
  <si>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</si>
  <si>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</si>
  <si>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</si>
  <si>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</si>
  <si>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</si>
  <si>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</si>
  <si>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</si>
  <si>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</si>
  <si>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</si>
  <si>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</si>
  <si>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</si>
  <si>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</si>
  <si>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</si>
  <si>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</si>
  <si>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</si>
  <si>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</si>
  <si>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</si>
  <si>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</si>
  <si>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</si>
  <si>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</si>
  <si>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</si>
  <si>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</si>
  <si>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</si>
  <si>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</si>
  <si>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</si>
  <si>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</si>
  <si>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</si>
  <si>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</si>
  <si>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</si>
  <si>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</si>
  <si>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</si>
  <si>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</si>
  <si>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</si>
  <si>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</si>
  <si>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</si>
  <si>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</si>
  <si>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</si>
  <si>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</si>
  <si>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</si>
  <si>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</si>
  <si>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</si>
  <si>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</si>
  <si>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</si>
  <si>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</si>
  <si>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</si>
  <si>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</si>
  <si>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</si>
  <si>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</si>
  <si>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</si>
  <si>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</si>
  <si>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</si>
  <si>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</si>
  <si>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</si>
  <si>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</si>
  <si>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</si>
  <si>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</si>
  <si>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</si>
  <si>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</si>
  <si>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</si>
  <si>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</si>
  <si>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</si>
  <si>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</si>
  <si>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</si>
  <si>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</si>
  <si>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</si>
  <si>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</si>
  <si>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</si>
  <si>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</si>
  <si>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</si>
  <si>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</si>
  <si>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</si>
  <si>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</si>
  <si>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</si>
  <si>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</si>
  <si>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</si>
  <si>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</si>
  <si>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</si>
  <si>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</si>
  <si>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</si>
  <si>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</si>
  <si>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</si>
  <si>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</si>
  <si>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</si>
  <si>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</si>
  <si>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</si>
  <si>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</si>
  <si>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</si>
  <si>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</si>
  <si>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</si>
  <si>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</si>
  <si>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</si>
  <si>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</si>
  <si>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</si>
  <si>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</si>
  <si>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</si>
  <si>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</si>
  <si>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</si>
  <si>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</si>
  <si>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</si>
  <si>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</si>
  <si>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</si>
  <si>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</si>
  <si>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</si>
  <si>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</si>
  <si>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</si>
  <si>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</si>
  <si>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</si>
  <si>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</si>
  <si>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</si>
  <si>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</si>
  <si>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</si>
  <si>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</si>
  <si>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</si>
  <si>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</si>
  <si>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</si>
  <si>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</si>
  <si>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</si>
  <si>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</si>
  <si>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</si>
  <si>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</si>
  <si>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</si>
  <si>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</si>
  <si>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</si>
  <si>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</si>
  <si>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</si>
  <si>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</si>
  <si>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</si>
  <si>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</si>
  <si>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</si>
  <si>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</si>
  <si>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</si>
  <si>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</si>
  <si>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</si>
  <si>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</si>
  <si>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</si>
  <si>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</si>
  <si>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</si>
  <si>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</si>
  <si>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</si>
  <si>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</si>
  <si>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</si>
  <si>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</si>
  <si>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</si>
  <si>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</si>
  <si>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</si>
  <si>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</si>
  <si>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</si>
  <si>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</si>
  <si>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</si>
  <si>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</si>
  <si>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</si>
  <si>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</si>
  <si>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</si>
  <si>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</si>
  <si>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</si>
  <si>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</si>
  <si>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</si>
  <si>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</si>
  <si>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</si>
  <si>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</si>
  <si>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</si>
  <si>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</si>
  <si>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</si>
  <si>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</si>
  <si>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</si>
  <si>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</si>
  <si>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</si>
  <si>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</si>
  <si>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</si>
  <si>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</si>
  <si>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</si>
  <si>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</si>
  <si>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</si>
  <si>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</si>
  <si>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</si>
  <si>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</si>
  <si>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</si>
  <si>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</si>
  <si>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</si>
  <si>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</si>
  <si>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</si>
  <si>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</si>
  <si>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</si>
  <si>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</si>
  <si>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</si>
  <si>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</si>
  <si>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</si>
  <si>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</si>
  <si>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</si>
  <si>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</si>
  <si>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</si>
  <si>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</si>
  <si>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</si>
  <si>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</si>
  <si>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</si>
  <si>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</si>
  <si>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</si>
  <si>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</si>
  <si>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</si>
  <si>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</si>
  <si>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</si>
  <si>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</si>
  <si>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</si>
  <si>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</si>
  <si>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</si>
  <si>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</si>
  <si>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</si>
  <si>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</si>
  <si>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</si>
  <si>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</si>
  <si>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</si>
  <si>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</si>
  <si>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</si>
  <si>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</si>
  <si>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</si>
  <si>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</si>
  <si>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</si>
  <si>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</si>
  <si>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</si>
  <si>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</si>
  <si>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</si>
  <si>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</si>
  <si>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</si>
  <si>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</si>
  <si>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</si>
  <si>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</si>
  <si>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</si>
  <si>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</si>
  <si>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</si>
  <si>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</si>
  <si>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</si>
  <si>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</si>
  <si>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</si>
  <si>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</si>
  <si>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</si>
  <si>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</si>
  <si>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</si>
  <si>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</si>
  <si>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</si>
  <si>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</si>
  <si>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</si>
  <si>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</si>
  <si>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</si>
  <si>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</si>
  <si>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</si>
  <si>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</si>
  <si>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</si>
  <si>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</si>
  <si>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</si>
  <si>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</si>
  <si>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</si>
  <si>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</si>
  <si>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</si>
  <si>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</si>
  <si>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</si>
  <si>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</si>
  <si>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</si>
  <si>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</si>
  <si>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</si>
  <si>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</si>
  <si>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</si>
  <si>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</si>
  <si>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</si>
  <si>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</si>
  <si>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</si>
  <si>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</si>
  <si>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</si>
  <si>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</si>
  <si>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</si>
  <si>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</si>
  <si>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</si>
  <si>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</si>
  <si>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</si>
  <si>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</si>
  <si>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</si>
  <si>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</si>
  <si>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</si>
  <si>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</si>
  <si>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</si>
  <si>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</si>
  <si>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</si>
  <si>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</si>
  <si>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</si>
  <si>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</si>
  <si>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</si>
  <si>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</si>
  <si>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</si>
  <si>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</si>
  <si>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</si>
  <si>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</si>
  <si>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</si>
  <si>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</si>
  <si>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</si>
  <si>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</si>
  <si>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</si>
  <si>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</si>
  <si>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</si>
  <si>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</si>
  <si>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</si>
  <si>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</si>
  <si>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</si>
  <si>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</si>
  <si>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</si>
  <si>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</si>
  <si>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</si>
  <si>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</si>
  <si>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</si>
  <si>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</si>
  <si>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</si>
  <si>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</si>
  <si>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</si>
  <si>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</si>
  <si>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</si>
  <si>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</si>
  <si>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</si>
  <si>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</si>
  <si>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</si>
  <si>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</si>
  <si>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</si>
  <si>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</si>
  <si>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</si>
  <si>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</si>
  <si>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</si>
  <si>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</si>
  <si>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</si>
  <si>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</si>
  <si>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</si>
  <si>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</si>
  <si>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</si>
  <si>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</si>
  <si>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</si>
  <si>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</si>
  <si>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</si>
  <si>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</si>
  <si>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</si>
  <si>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</si>
  <si>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</si>
  <si>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</si>
  <si>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</si>
  <si>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</si>
  <si>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</si>
  <si>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</si>
  <si>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</si>
  <si>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</si>
  <si>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</si>
  <si>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</si>
  <si>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</si>
  <si>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</si>
  <si>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</si>
  <si>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</si>
  <si>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</si>
  <si>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</si>
  <si>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</si>
  <si>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</si>
  <si>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</si>
  <si>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</si>
  <si>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</si>
  <si>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</si>
  <si>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</si>
  <si>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</si>
  <si>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</si>
  <si>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</si>
  <si>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</si>
  <si>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</si>
  <si>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</si>
  <si>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</si>
  <si>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</si>
  <si>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</si>
  <si>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</si>
  <si>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</si>
  <si>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</si>
  <si>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</si>
  <si>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</si>
  <si>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</si>
  <si>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</si>
  <si>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</si>
  <si>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</si>
  <si>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</si>
  <si>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</si>
  <si>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</si>
  <si>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</si>
  <si>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</si>
  <si>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</si>
  <si>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</si>
  <si>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</si>
  <si>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</si>
  <si>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</si>
  <si>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</si>
  <si>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</si>
  <si>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</si>
  <si>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</si>
  <si>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</si>
  <si>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</si>
  <si>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</si>
  <si>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</si>
  <si>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</si>
  <si>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</si>
  <si>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</si>
  <si>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</si>
  <si>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</si>
  <si>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</si>
  <si>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</si>
  <si>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</si>
  <si>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</si>
  <si>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</si>
  <si>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</si>
  <si>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</si>
  <si>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</si>
  <si>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</si>
  <si>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</si>
  <si>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</si>
  <si>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</si>
  <si>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</si>
  <si>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</si>
  <si>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</si>
  <si>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</si>
  <si>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</si>
  <si>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</si>
  <si>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</si>
  <si>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</si>
  <si>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</si>
  <si>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</si>
  <si>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</si>
  <si>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</si>
  <si>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</si>
  <si>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</si>
  <si>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</si>
  <si>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</si>
  <si>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</si>
  <si>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</si>
  <si>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</si>
  <si>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</si>
  <si>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</si>
  <si>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</si>
  <si>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</si>
  <si>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</si>
  <si>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</si>
  <si>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</si>
  <si>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</si>
  <si>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</si>
  <si>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</si>
  <si>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</si>
  <si>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</si>
  <si>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</si>
  <si>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</si>
  <si>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</si>
  <si>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</si>
  <si>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</si>
  <si>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</si>
  <si>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</si>
  <si>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</si>
  <si>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</si>
  <si>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</si>
  <si>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</si>
  <si>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</si>
  <si>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</si>
  <si>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</si>
  <si>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</si>
  <si>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</si>
  <si>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</si>
  <si>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</si>
  <si>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</si>
  <si>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</si>
  <si>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</si>
  <si>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</si>
  <si>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</si>
  <si>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</si>
  <si>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</si>
  <si>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</si>
  <si>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</si>
  <si>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</si>
  <si>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</si>
  <si>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</si>
  <si>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</si>
  <si>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</si>
  <si>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</si>
  <si>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</si>
  <si>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</si>
  <si>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</si>
  <si>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</si>
  <si>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</si>
  <si>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</si>
  <si>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</si>
  <si>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</si>
  <si>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</si>
  <si>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</si>
  <si>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</si>
  <si>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</si>
  <si>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</si>
  <si>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</si>
  <si>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</si>
  <si>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</si>
  <si>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</si>
  <si>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</si>
  <si>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</si>
  <si>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</si>
  <si>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</si>
  <si>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</si>
  <si>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</si>
  <si>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</si>
  <si>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</si>
  <si>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</si>
  <si>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</si>
  <si>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</si>
  <si>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</si>
  <si>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</si>
  <si>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</si>
  <si>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</si>
  <si>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</si>
  <si>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</si>
  <si>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</si>
  <si>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</si>
  <si>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</si>
  <si>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</si>
  <si>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</si>
  <si>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</si>
  <si>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</si>
  <si>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</si>
  <si>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</si>
  <si>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</si>
  <si>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</si>
  <si>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</si>
  <si>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</si>
  <si>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</si>
  <si>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</si>
  <si>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</si>
  <si>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</si>
  <si>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</si>
  <si>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</si>
  <si>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</si>
  <si>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</si>
  <si>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</si>
  <si>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</si>
  <si>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</si>
  <si>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</si>
  <si>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</si>
  <si>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</si>
  <si>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</si>
  <si>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</si>
  <si>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</si>
  <si>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</si>
  <si>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</si>
  <si>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</si>
  <si>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</si>
  <si>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</si>
  <si>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</si>
  <si>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</si>
  <si>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</si>
  <si>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</si>
  <si>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</si>
  <si>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</si>
  <si>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</si>
  <si>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</si>
  <si>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</si>
  <si>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</si>
  <si>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</si>
  <si>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</si>
  <si>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</si>
  <si>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</si>
  <si>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</si>
  <si>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</si>
  <si>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</si>
  <si>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</si>
  <si>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</si>
  <si>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</si>
  <si>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</si>
  <si>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</si>
  <si>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</si>
  <si>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</si>
  <si>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</si>
  <si>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</si>
  <si>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</si>
  <si>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</si>
  <si>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</si>
  <si>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</si>
  <si>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</si>
  <si>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</si>
  <si>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</si>
  <si>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</si>
  <si>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</si>
  <si>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</si>
  <si>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</si>
  <si>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</si>
  <si>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</si>
  <si>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</si>
  <si>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</si>
  <si>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</si>
  <si>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</si>
  <si>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</si>
  <si>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</si>
  <si>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</si>
  <si>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</si>
  <si>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</si>
  <si>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</si>
  <si>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</si>
  <si>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</si>
  <si>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</si>
  <si>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</si>
  <si>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</si>
  <si>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</si>
  <si>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</si>
  <si>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</si>
  <si>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</si>
  <si>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</si>
  <si>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</si>
  <si>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</si>
  <si>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</si>
  <si>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</si>
  <si>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</si>
  <si>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</si>
  <si>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</si>
  <si>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</si>
  <si>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</si>
  <si>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</si>
  <si>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</si>
  <si>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</si>
  <si>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</si>
  <si>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</si>
  <si>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</si>
  <si>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</si>
  <si>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</si>
  <si>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</si>
  <si>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</si>
  <si>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</si>
  <si>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</si>
  <si>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</si>
  <si>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</si>
  <si>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</si>
  <si>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</si>
  <si>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</si>
  <si>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</si>
  <si>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</si>
  <si>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</si>
  <si>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</si>
  <si>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</si>
  <si>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</si>
  <si>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</si>
  <si>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</si>
  <si>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</si>
  <si>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</si>
  <si>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</si>
  <si>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</si>
  <si>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</si>
  <si>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</si>
  <si>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</si>
  <si>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</si>
  <si>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</si>
  <si>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</si>
  <si>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</si>
  <si>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</si>
  <si>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</si>
  <si>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</si>
  <si>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</si>
  <si>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</si>
  <si>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</si>
  <si>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</si>
  <si>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</si>
  <si>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</si>
  <si>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</si>
  <si>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</si>
  <si>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</si>
  <si>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</si>
  <si>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</si>
  <si>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</si>
  <si>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</si>
  <si>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</si>
  <si>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</si>
  <si>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</si>
  <si>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</si>
  <si>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</si>
  <si>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</si>
  <si>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</si>
  <si>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</si>
  <si>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</si>
  <si>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</si>
  <si>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</si>
  <si>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</si>
  <si>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</si>
  <si>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</si>
  <si>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</si>
  <si>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</si>
  <si>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</si>
  <si>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</si>
  <si>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</si>
  <si>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</si>
  <si>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</si>
  <si>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</si>
  <si>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</si>
  <si>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</si>
  <si>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</si>
  <si>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</si>
  <si>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</si>
  <si>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</si>
  <si>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</si>
  <si>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</si>
  <si>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</si>
  <si>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</si>
  <si>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</si>
  <si>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</si>
  <si>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</si>
  <si>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</si>
  <si>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</si>
  <si>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</si>
  <si>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</si>
  <si>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</si>
  <si>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</si>
  <si>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</si>
  <si>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</si>
  <si>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</si>
  <si>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</si>
  <si>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</si>
  <si>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</si>
  <si>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</si>
  <si>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</si>
  <si>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</si>
  <si>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</si>
  <si>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</si>
  <si>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</si>
  <si>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</si>
  <si>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</si>
  <si>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</si>
  <si>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</si>
  <si>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</si>
  <si>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</si>
  <si>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</si>
  <si>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</si>
  <si>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</si>
  <si>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</si>
  <si>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</si>
  <si>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</si>
  <si>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</si>
  <si>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</si>
  <si>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</si>
  <si>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</si>
  <si>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</si>
  <si>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</si>
  <si>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</si>
  <si>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</si>
  <si>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</si>
  <si>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</si>
  <si>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</si>
  <si>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</si>
  <si>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</si>
  <si>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</si>
  <si>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</si>
  <si>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</si>
  <si>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</si>
  <si>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</si>
  <si>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</si>
  <si>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</si>
  <si>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</si>
  <si>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</si>
  <si>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</si>
  <si>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</si>
  <si>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</si>
  <si>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</si>
  <si>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</si>
  <si>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</si>
  <si>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</si>
  <si>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</si>
  <si>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</si>
  <si>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</si>
  <si>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</si>
  <si>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</si>
  <si>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</si>
  <si>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</si>
  <si>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</si>
  <si>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</si>
  <si>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</si>
  <si>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</si>
  <si>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</si>
  <si>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</si>
  <si>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</si>
  <si>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</si>
  <si>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</si>
  <si>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</si>
  <si>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</si>
  <si>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</si>
  <si>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</si>
  <si>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</si>
  <si>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</si>
  <si>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</si>
  <si>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</si>
  <si>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</si>
  <si>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</si>
  <si>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</si>
  <si>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</si>
  <si>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</si>
  <si>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</si>
  <si>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</si>
  <si>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</si>
  <si>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</si>
  <si>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</si>
  <si>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</si>
  <si>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</si>
  <si>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</si>
  <si>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</si>
  <si>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</si>
  <si>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</si>
  <si>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</si>
  <si>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</si>
  <si>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</si>
  <si>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</si>
  <si>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</si>
  <si>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</si>
  <si>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</si>
  <si>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</si>
  <si>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</si>
  <si>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</si>
  <si>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</si>
  <si>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</si>
  <si>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</si>
  <si>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</si>
  <si>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</si>
  <si>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</si>
  <si>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</si>
  <si>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</si>
  <si>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</si>
  <si>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</si>
  <si>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</si>
  <si>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</si>
  <si>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</si>
  <si>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</si>
  <si>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</si>
  <si>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</si>
  <si>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</si>
  <si>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</si>
  <si>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</si>
  <si>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</si>
  <si>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</si>
  <si>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</si>
  <si>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</si>
  <si>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</si>
  <si>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</si>
  <si>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</si>
  <si>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</si>
  <si>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</si>
  <si>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</si>
  <si>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</si>
  <si>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</si>
  <si>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</si>
  <si>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</si>
  <si>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</si>
  <si>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</si>
  <si>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</si>
  <si>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</si>
  <si>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</si>
  <si>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</si>
  <si>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</si>
  <si>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</si>
  <si>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</si>
  <si>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</si>
  <si>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</si>
  <si>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</si>
  <si>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</si>
  <si>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</si>
  <si>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</si>
  <si>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</si>
  <si>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</si>
  <si>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</si>
  <si>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</si>
  <si>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</si>
  <si>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</si>
  <si>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</si>
  <si>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</si>
  <si>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</si>
  <si>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</si>
  <si>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</si>
  <si>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</si>
  <si>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</si>
  <si>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</si>
  <si>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</si>
  <si>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</si>
  <si>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</si>
  <si>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</si>
  <si>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</si>
  <si>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</si>
  <si>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</si>
  <si>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</si>
  <si>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</si>
  <si>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</si>
  <si>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</si>
  <si>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</si>
  <si>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</si>
  <si>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</si>
  <si>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</si>
  <si>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</si>
  <si>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</si>
  <si>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</si>
  <si>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</si>
  <si>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</si>
  <si>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</si>
  <si>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</si>
  <si>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</si>
  <si>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</si>
  <si>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</si>
  <si>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</si>
  <si>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</si>
  <si>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</si>
  <si>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</si>
  <si>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</si>
  <si>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</si>
  <si>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</si>
  <si>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</si>
  <si>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</si>
  <si>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</si>
  <si>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</si>
  <si>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</si>
  <si>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</si>
  <si>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</si>
  <si>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</si>
  <si>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</si>
  <si>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</si>
  <si>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</si>
  <si>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</si>
  <si>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</si>
  <si>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</si>
  <si>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</si>
  <si>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</si>
  <si>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</si>
  <si>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</si>
  <si>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</si>
  <si>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</si>
  <si>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</si>
  <si>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</si>
  <si>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</si>
  <si>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</si>
  <si>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</si>
  <si>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</si>
  <si>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</si>
  <si>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</si>
  <si>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</si>
  <si>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</si>
  <si>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</si>
  <si>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</si>
  <si>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</si>
  <si>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</si>
  <si>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</si>
  <si>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</si>
  <si>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</si>
  <si>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</si>
  <si>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</si>
  <si>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</si>
  <si>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</si>
  <si>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</si>
  <si>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</si>
  <si>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</si>
  <si>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</si>
  <si>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</si>
  <si>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</si>
  <si>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</si>
  <si>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</si>
  <si>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</si>
  <si>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</si>
  <si>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</si>
  <si>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</si>
  <si>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</si>
  <si>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</si>
  <si>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</si>
  <si>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</si>
  <si>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</si>
  <si>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</si>
  <si>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</si>
  <si>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</si>
  <si>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</si>
  <si>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</si>
  <si>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</si>
  <si>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</si>
  <si>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</si>
  <si>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</si>
  <si>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</si>
  <si>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</si>
  <si>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</si>
  <si>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</si>
  <si>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</si>
  <si>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</si>
  <si>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</si>
  <si>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</si>
  <si>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</si>
  <si>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</si>
  <si>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</si>
  <si>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</si>
  <si>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</si>
  <si>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</si>
  <si>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</si>
  <si>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</si>
  <si>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</si>
  <si>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</si>
  <si>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</si>
  <si>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</si>
  <si>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</si>
  <si>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</si>
  <si>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</si>
  <si>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</si>
  <si>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</si>
  <si>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</si>
  <si>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</si>
  <si>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</si>
  <si>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</si>
  <si>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</si>
  <si>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</si>
  <si>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</si>
  <si>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</si>
  <si>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</si>
  <si>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</si>
  <si>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</si>
  <si>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</si>
  <si>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</si>
  <si>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</si>
  <si>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</si>
  <si>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</si>
  <si>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</si>
  <si>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</si>
  <si>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</si>
  <si>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</si>
  <si>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</si>
  <si>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</si>
  <si>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</si>
  <si>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</si>
  <si>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</si>
  <si>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</si>
  <si>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</si>
  <si>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</si>
  <si>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</si>
  <si>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</si>
  <si>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</si>
  <si>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</si>
  <si>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</si>
  <si>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</si>
  <si>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</si>
  <si>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</si>
  <si>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</si>
  <si>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</si>
  <si>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</si>
  <si>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</si>
  <si>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</si>
  <si>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</si>
  <si>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</si>
  <si>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</si>
  <si>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</si>
  <si>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</si>
  <si>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</si>
  <si>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</si>
  <si>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</si>
  <si>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</si>
  <si>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</si>
  <si>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</si>
  <si>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</si>
  <si>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</si>
  <si>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</si>
  <si>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</si>
  <si>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</si>
  <si>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</si>
  <si>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</si>
  <si>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</si>
  <si>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</si>
  <si>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</si>
  <si>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</si>
  <si>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</si>
  <si>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</si>
  <si>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</si>
  <si>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</si>
  <si>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</si>
  <si>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</si>
  <si>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</si>
  <si>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</si>
  <si>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</si>
  <si>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</si>
  <si>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</si>
  <si>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</si>
  <si>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</si>
  <si>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</si>
  <si>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</si>
  <si>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</si>
  <si>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</si>
  <si>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</si>
  <si>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</si>
  <si>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</si>
  <si>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</si>
  <si>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</si>
  <si>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</si>
  <si>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</si>
  <si>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</si>
  <si>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</si>
  <si>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</si>
  <si>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</si>
  <si>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</si>
  <si>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</si>
  <si>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</si>
  <si>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</si>
  <si>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</si>
  <si>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</si>
  <si>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</si>
  <si>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</si>
  <si>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</si>
  <si>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</si>
  <si>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</si>
  <si>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</si>
  <si>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</si>
  <si>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</si>
  <si>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</si>
  <si>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</si>
  <si>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</si>
  <si>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</si>
  <si>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</si>
  <si>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</si>
  <si>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</si>
  <si>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</si>
  <si>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</si>
  <si>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</si>
  <si>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</si>
  <si>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</si>
  <si>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</si>
  <si>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</si>
  <si>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</si>
  <si>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</si>
  <si>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</si>
  <si>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</si>
  <si>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</si>
  <si>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</si>
  <si>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</si>
  <si>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</si>
  <si>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</si>
  <si>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</si>
  <si>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</si>
  <si>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</si>
  <si>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</si>
  <si>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</si>
  <si>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</si>
  <si>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</si>
  <si>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</si>
  <si>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</si>
  <si>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</si>
  <si>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</si>
  <si>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</si>
  <si>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</si>
  <si>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</si>
  <si>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</si>
  <si>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</si>
  <si>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</si>
  <si>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</si>
  <si>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</si>
  <si>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</si>
  <si>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</si>
  <si>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</si>
  <si>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</si>
  <si>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</si>
  <si>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</si>
  <si>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</si>
  <si>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</si>
  <si>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</si>
  <si>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</si>
  <si>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</si>
  <si>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</si>
  <si>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</si>
  <si>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</si>
  <si>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</si>
  <si>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</si>
  <si>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</si>
  <si>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</si>
  <si>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</si>
  <si>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</si>
  <si>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</si>
  <si>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</si>
  <si>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</si>
  <si>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</si>
  <si>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</si>
  <si>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</si>
  <si>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</si>
  <si>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</si>
  <si>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</si>
  <si>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</si>
  <si>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</si>
  <si>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</si>
  <si>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</si>
  <si>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</si>
  <si>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</si>
  <si>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</si>
  <si>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</si>
  <si>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</si>
  <si>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</si>
  <si>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</si>
  <si>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</si>
  <si>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</si>
  <si>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</si>
  <si>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</si>
  <si>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</si>
  <si>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</si>
  <si>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</si>
  <si>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</si>
  <si>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</si>
  <si>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</si>
  <si>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</si>
  <si>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</si>
  <si>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</si>
  <si>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</si>
  <si>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</si>
  <si>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</si>
  <si>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</si>
  <si>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</si>
  <si>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</si>
  <si>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</si>
  <si>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</si>
  <si>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</si>
  <si>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</si>
  <si>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</si>
  <si>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</si>
  <si>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</si>
  <si>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</si>
  <si>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</si>
  <si>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</si>
  <si>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</si>
  <si>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</si>
  <si>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</si>
  <si>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</si>
  <si>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</si>
  <si>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</si>
  <si>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</si>
  <si>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</si>
  <si>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</si>
  <si>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</si>
  <si>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</si>
  <si>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</si>
  <si>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</si>
  <si>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</si>
  <si>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</si>
  <si>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</si>
  <si>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</si>
  <si>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</si>
  <si>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</si>
  <si>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</si>
  <si>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</si>
  <si>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</si>
  <si>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</si>
  <si>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</si>
  <si>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</si>
  <si>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</si>
  <si>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</si>
  <si>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</si>
  <si>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</si>
  <si>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</si>
  <si>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</si>
  <si>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</si>
  <si>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</si>
  <si>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</si>
  <si>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</si>
  <si>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</si>
  <si>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</si>
  <si>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</si>
  <si>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</si>
  <si>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</si>
  <si>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</si>
  <si>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</si>
  <si>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</si>
  <si>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</si>
  <si>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</si>
  <si>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</si>
  <si>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</si>
  <si>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</si>
  <si>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</si>
  <si>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</si>
  <si>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</si>
  <si>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</si>
  <si>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</si>
  <si>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</si>
  <si>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</si>
  <si>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</si>
  <si>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</si>
  <si>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</si>
  <si>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</si>
  <si>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</si>
  <si>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</si>
  <si>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</si>
  <si>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</si>
  <si>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</si>
  <si>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</si>
  <si>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</si>
  <si>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</si>
  <si>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</si>
  <si>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</si>
  <si>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</si>
  <si>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</si>
  <si>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</si>
  <si>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</si>
  <si>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</si>
  <si>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</si>
  <si>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</si>
  <si>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</si>
  <si>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</si>
  <si>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</si>
  <si>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</si>
  <si>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</si>
  <si>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</si>
  <si>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</si>
  <si>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</si>
  <si>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</si>
  <si>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</si>
  <si>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</si>
  <si>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</si>
  <si>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</si>
  <si>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</si>
  <si>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</si>
  <si>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</si>
  <si>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</si>
  <si>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</si>
  <si>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</si>
  <si>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</si>
  <si>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</si>
  <si>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</si>
  <si>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</si>
  <si>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</si>
  <si>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</si>
  <si>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</si>
  <si>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</si>
  <si>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</si>
  <si>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</si>
  <si>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</si>
  <si>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</si>
  <si>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</si>
  <si>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</si>
  <si>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</si>
  <si>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</si>
  <si>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</si>
  <si>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</si>
  <si>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</si>
  <si>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</si>
  <si>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</si>
  <si>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</si>
  <si>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</si>
  <si>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</si>
  <si>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</si>
  <si>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</si>
  <si>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</si>
  <si>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</si>
  <si>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</si>
  <si>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</si>
  <si>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</si>
  <si>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</si>
  <si>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</si>
  <si>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</si>
  <si>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</si>
  <si>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</si>
  <si>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</si>
  <si>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</si>
  <si>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</si>
  <si>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</si>
  <si>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</si>
  <si>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</si>
  <si>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</si>
  <si>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</si>
  <si>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</si>
  <si>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</si>
  <si>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</si>
  <si>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</si>
  <si>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</si>
  <si>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</si>
  <si>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</si>
  <si>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</si>
  <si>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</si>
  <si>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</si>
  <si>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</si>
  <si>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</si>
  <si>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</si>
  <si>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</si>
  <si>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</si>
  <si>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</si>
  <si>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</si>
  <si>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</si>
  <si>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</si>
  <si>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</si>
  <si>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</si>
  <si>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</si>
  <si>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</si>
  <si>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</si>
  <si>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</si>
  <si>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</si>
  <si>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</si>
  <si>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</si>
  <si>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</si>
  <si>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</si>
  <si>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</si>
  <si>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</si>
  <si>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</si>
  <si>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</si>
  <si>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</si>
  <si>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</si>
  <si>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</si>
  <si>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</si>
  <si>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</si>
  <si>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</si>
  <si>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</si>
  <si>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</si>
  <si>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</si>
  <si>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</si>
  <si>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</si>
  <si>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</si>
  <si>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</si>
  <si>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</si>
  <si>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</si>
  <si>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</si>
  <si>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</si>
  <si>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</si>
  <si>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</si>
  <si>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</si>
  <si>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</si>
  <si>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</si>
  <si>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</si>
  <si>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</si>
  <si>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</si>
  <si>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</si>
  <si>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</si>
  <si>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</si>
  <si>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</si>
  <si>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</si>
  <si>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</si>
  <si>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</si>
  <si>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</si>
  <si>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</si>
  <si>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</si>
  <si>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</si>
  <si>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</si>
  <si>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</si>
  <si>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</si>
  <si>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</si>
  <si>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</si>
  <si>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</si>
  <si>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</si>
  <si>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</si>
  <si>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</si>
  <si>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</si>
  <si>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</si>
  <si>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</si>
  <si>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</si>
  <si>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</si>
  <si>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</si>
  <si>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</si>
  <si>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</si>
  <si>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</si>
  <si>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</si>
  <si>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</si>
  <si>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</si>
  <si>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</si>
  <si>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</si>
  <si>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</si>
  <si>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</si>
  <si>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</si>
  <si>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</si>
  <si>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</si>
  <si>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</si>
  <si>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</si>
  <si>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</si>
  <si>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</si>
  <si>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</si>
  <si>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</si>
  <si>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</si>
  <si>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</si>
  <si>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</si>
  <si>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</si>
  <si>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</si>
  <si>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</si>
  <si>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</si>
  <si>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</si>
  <si>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</si>
  <si>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</si>
  <si>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</si>
  <si>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</si>
  <si>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</si>
  <si>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</si>
  <si>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</si>
  <si>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</si>
  <si>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</si>
  <si>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</si>
  <si>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</si>
  <si>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</si>
  <si>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</si>
  <si>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</si>
  <si>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</si>
  <si>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</si>
  <si>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</si>
  <si>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</si>
  <si>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</si>
  <si>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</si>
  <si>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</si>
  <si>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</si>
  <si>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</si>
  <si>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</si>
  <si>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</si>
  <si>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</si>
  <si>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</si>
  <si>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</si>
  <si>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</si>
  <si>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</si>
  <si>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</si>
  <si>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</si>
  <si>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</si>
  <si>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</si>
  <si>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</si>
  <si>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</si>
  <si>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</si>
  <si>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</si>
  <si>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</si>
  <si>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</si>
  <si>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</si>
  <si>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</si>
  <si>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</si>
  <si>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</si>
  <si>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</si>
  <si>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</si>
  <si>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</si>
  <si>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</si>
  <si>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</si>
  <si>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</si>
  <si>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</si>
  <si>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</si>
  <si>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</si>
  <si>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</si>
  <si>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</si>
  <si>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</si>
  <si>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</si>
  <si>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</si>
  <si>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</si>
  <si>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</si>
  <si>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</si>
  <si>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</si>
  <si>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</si>
  <si>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</si>
  <si>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</si>
  <si>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</si>
  <si>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</si>
  <si>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</si>
  <si>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</si>
  <si>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</si>
  <si>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</si>
  <si>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</si>
  <si>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</si>
  <si>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</si>
  <si>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</si>
  <si>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</si>
  <si>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</si>
  <si>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</si>
  <si>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</si>
  <si>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</si>
  <si>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</si>
  <si>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</si>
  <si>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</si>
  <si>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</si>
  <si>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</si>
  <si>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</si>
  <si>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</si>
  <si>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</si>
  <si>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</si>
  <si>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</si>
  <si>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</si>
  <si>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</si>
  <si>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</si>
  <si>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</si>
  <si>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</si>
  <si>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</si>
  <si>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</si>
  <si>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</si>
  <si>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</si>
  <si>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</si>
  <si>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</si>
  <si>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</si>
  <si>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</si>
  <si>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</si>
  <si>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</si>
  <si>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</si>
  <si>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</si>
  <si>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</si>
  <si>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</si>
  <si>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</si>
  <si>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</si>
  <si>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</si>
  <si>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</si>
  <si>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</si>
  <si>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</si>
  <si>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</si>
  <si>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</si>
  <si>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</si>
  <si>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</si>
  <si>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</si>
  <si>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</si>
  <si>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</si>
  <si>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</si>
  <si>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</si>
  <si>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</si>
  <si>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</si>
  <si>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</si>
  <si>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</si>
  <si>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</si>
  <si>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</si>
  <si>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</si>
  <si>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</si>
  <si>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</si>
  <si>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</si>
  <si>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</si>
  <si>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</si>
  <si>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</si>
  <si>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</si>
  <si>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</si>
  <si>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</si>
  <si>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</si>
  <si>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</si>
  <si>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</si>
  <si>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</si>
  <si>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</si>
  <si>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</si>
  <si>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</si>
  <si>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</si>
  <si>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</si>
  <si>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</si>
  <si>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</si>
  <si>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</si>
  <si>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</si>
  <si>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</si>
  <si>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</si>
  <si>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</si>
  <si>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</si>
  <si>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</si>
  <si>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</si>
  <si>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</si>
  <si>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</si>
  <si>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</si>
  <si>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</si>
  <si>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</si>
  <si>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</si>
  <si>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</si>
  <si>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</si>
  <si>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</si>
  <si>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</si>
  <si>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</si>
  <si>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</si>
  <si>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</si>
  <si>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</si>
  <si>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</si>
  <si>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</si>
  <si>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</si>
  <si>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</si>
  <si>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</si>
  <si>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</si>
  <si>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</si>
  <si>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</si>
  <si>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</si>
  <si>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</si>
  <si>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</si>
  <si>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</si>
  <si>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</si>
  <si>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</si>
  <si>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</si>
  <si>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</si>
  <si>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</si>
  <si>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</si>
  <si>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</si>
  <si>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</si>
  <si>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</si>
  <si>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</si>
  <si>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</si>
  <si>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</si>
  <si>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</si>
  <si>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</si>
  <si>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</si>
  <si>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</si>
  <si>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</si>
  <si>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</si>
  <si>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</si>
  <si>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</si>
  <si>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</si>
  <si>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</si>
  <si>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</si>
  <si>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</si>
  <si>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</si>
  <si>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</si>
  <si>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</si>
  <si>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</si>
  <si>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</si>
  <si>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</si>
  <si>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</si>
  <si>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</si>
  <si>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</si>
  <si>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</si>
  <si>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</si>
  <si>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</si>
  <si>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</si>
  <si>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</si>
  <si>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</si>
  <si>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</si>
  <si>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</si>
  <si>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</si>
  <si>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</si>
  <si>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</si>
  <si>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</si>
  <si>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</si>
  <si>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</si>
  <si>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</si>
  <si>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</si>
  <si>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</si>
  <si>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</si>
  <si>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</si>
  <si>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</si>
  <si>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</si>
  <si>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</si>
  <si>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</si>
  <si>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</si>
  <si>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</si>
  <si>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</si>
  <si>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</si>
  <si>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</si>
  <si>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</si>
  <si>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</si>
  <si>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</si>
  <si>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</si>
  <si>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</si>
  <si>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</si>
  <si>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</si>
  <si>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</si>
  <si>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</si>
  <si>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</si>
  <si>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</si>
  <si>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</si>
  <si>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</si>
  <si>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</si>
  <si>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</si>
  <si>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</si>
  <si>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</si>
  <si>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</si>
  <si>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</si>
  <si>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</si>
  <si>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</si>
  <si>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</si>
  <si>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</si>
  <si>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</si>
  <si>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</si>
  <si>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</si>
  <si>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</si>
  <si>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</si>
  <si>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</si>
  <si>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</si>
  <si>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</si>
  <si>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</si>
  <si>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</si>
  <si>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</si>
  <si>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</si>
  <si>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</si>
  <si>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</si>
  <si>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</si>
  <si>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</si>
  <si>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</si>
  <si>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</si>
  <si>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</si>
  <si>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</si>
  <si>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</si>
  <si>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</si>
  <si>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</si>
  <si>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</si>
  <si>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</si>
  <si>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</si>
  <si>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</si>
  <si>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</si>
  <si>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</si>
  <si>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</si>
  <si>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</si>
  <si>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</si>
  <si>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</si>
  <si>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</si>
  <si>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</si>
  <si>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</si>
  <si>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</si>
  <si>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</si>
  <si>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</si>
  <si>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</si>
  <si>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</si>
  <si>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</si>
  <si>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</si>
  <si>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</si>
  <si>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</si>
  <si>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</si>
  <si>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</si>
  <si>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</si>
  <si>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</si>
  <si>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</si>
  <si>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</si>
  <si>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</si>
  <si>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</si>
  <si>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</si>
  <si>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</si>
  <si>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</si>
  <si>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</si>
  <si>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</si>
  <si>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</si>
  <si>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</si>
  <si>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</si>
  <si>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</si>
  <si>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</si>
  <si>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</si>
  <si>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</si>
  <si>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</si>
  <si>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</si>
  <si>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</si>
  <si>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</si>
  <si>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</si>
  <si>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</si>
  <si>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</si>
  <si>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</si>
  <si>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</si>
  <si>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</si>
  <si>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</si>
  <si>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</si>
  <si>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</si>
  <si>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</si>
  <si>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</si>
  <si>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</si>
  <si>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</si>
  <si>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</si>
  <si>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</si>
  <si>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</si>
  <si>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</si>
  <si>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</si>
  <si>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</si>
  <si>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</si>
  <si>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</si>
  <si>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</si>
  <si>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</si>
  <si>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</si>
  <si>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</si>
  <si>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</si>
  <si>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</si>
  <si>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</si>
  <si>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</si>
  <si>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</si>
  <si>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</si>
  <si>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</si>
  <si>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</si>
  <si>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</si>
  <si>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</si>
  <si>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</si>
  <si>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</si>
  <si>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</si>
  <si>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</si>
  <si>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</si>
  <si>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</si>
  <si>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</si>
  <si>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</si>
  <si>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</si>
  <si>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</si>
  <si>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</si>
  <si>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</si>
  <si>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</si>
  <si>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</si>
  <si>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</si>
  <si>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</si>
  <si>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</si>
  <si>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</si>
  <si>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</si>
  <si>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</si>
  <si>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</si>
  <si>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</si>
  <si>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</si>
  <si>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</si>
  <si>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</si>
  <si>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</si>
  <si>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</si>
  <si>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</si>
  <si>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</si>
  <si>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</si>
  <si>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</si>
  <si>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</si>
  <si>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</si>
  <si>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</si>
  <si>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</si>
  <si>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</si>
  <si>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</si>
  <si>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</si>
  <si>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</si>
  <si>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</si>
  <si>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</si>
  <si>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</si>
  <si>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</si>
  <si>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</si>
  <si>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</si>
  <si>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</si>
  <si>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</si>
  <si>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</si>
  <si>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</si>
  <si>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</si>
  <si>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</si>
  <si>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</si>
  <si>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</si>
  <si>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</si>
  <si>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</si>
  <si>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</si>
  <si>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</si>
  <si>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</si>
  <si>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</si>
  <si>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</si>
  <si>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</si>
  <si>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</si>
  <si>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</si>
  <si>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</si>
  <si>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</si>
  <si>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</si>
  <si>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</si>
  <si>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</si>
  <si>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</si>
  <si>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</si>
  <si>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</si>
  <si>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</si>
  <si>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</si>
  <si>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</si>
  <si>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</si>
  <si>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</si>
  <si>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</si>
  <si>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</si>
  <si>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</si>
  <si>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</si>
  <si>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</si>
  <si>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</si>
  <si>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</si>
  <si>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</si>
  <si>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</si>
  <si>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</si>
  <si>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</si>
  <si>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</si>
  <si>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</si>
  <si>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</si>
  <si>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</si>
  <si>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</si>
  <si>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</si>
  <si>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</si>
  <si>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</si>
  <si>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</si>
  <si>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</si>
  <si>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</si>
  <si>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</si>
  <si>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</si>
  <si>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</si>
  <si>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</si>
  <si>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</si>
  <si>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</si>
  <si>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</si>
  <si>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</si>
  <si>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</si>
  <si>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</si>
  <si>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</si>
  <si>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</si>
  <si>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</si>
  <si>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</si>
  <si>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</si>
  <si>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</si>
  <si>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</si>
  <si>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</si>
  <si>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</si>
  <si>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</si>
  <si>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</si>
  <si>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</si>
  <si>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</si>
  <si>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</si>
  <si>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</si>
  <si>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</si>
  <si>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</si>
  <si>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</si>
  <si>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</si>
  <si>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</si>
  <si>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</si>
  <si>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</si>
  <si>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</si>
  <si>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</si>
  <si>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</si>
  <si>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</si>
  <si>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</si>
  <si>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</si>
  <si>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</si>
  <si>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</si>
  <si>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</si>
  <si>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</si>
  <si>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</si>
  <si>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</si>
  <si>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</si>
  <si>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</si>
  <si>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</si>
  <si>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</si>
  <si>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</si>
  <si>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</si>
  <si>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</si>
  <si>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</si>
  <si>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</si>
  <si>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</si>
  <si>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</si>
  <si>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</si>
  <si>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</si>
  <si>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</si>
  <si>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</si>
  <si>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</si>
  <si>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</si>
  <si>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</si>
  <si>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</si>
  <si>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</si>
  <si>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</si>
  <si>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</si>
  <si>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</si>
  <si>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</si>
  <si>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</si>
  <si>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</si>
  <si>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</si>
  <si>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</si>
  <si>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</si>
  <si>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</si>
  <si>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</si>
  <si>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</si>
  <si>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</si>
  <si>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</si>
  <si>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</si>
  <si>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</si>
  <si>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</si>
  <si>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</si>
  <si>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</si>
  <si>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</si>
  <si>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</si>
  <si>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</si>
  <si>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</si>
  <si>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</si>
  <si>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</si>
  <si>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</si>
  <si>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</si>
  <si>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</si>
  <si>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</si>
  <si>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</si>
  <si>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</si>
  <si>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</si>
  <si>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</si>
  <si>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</si>
  <si>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</si>
  <si>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</si>
  <si>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</si>
  <si>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</si>
  <si>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</si>
  <si>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</si>
  <si>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</si>
  <si>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</si>
  <si>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</si>
  <si>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</si>
  <si>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</si>
  <si>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</si>
  <si>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</si>
  <si>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</si>
  <si>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</si>
  <si>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</si>
  <si>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</si>
  <si>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</si>
  <si>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</si>
  <si>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</si>
  <si>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</si>
  <si>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</si>
  <si>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</si>
  <si>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</si>
  <si>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</si>
  <si>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</si>
  <si>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</si>
  <si>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</si>
  <si>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</si>
  <si>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</si>
  <si>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</si>
  <si>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</si>
  <si>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</si>
  <si>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</si>
  <si>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</si>
  <si>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</si>
  <si>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</si>
  <si>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</si>
  <si>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</si>
  <si>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</si>
  <si>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</si>
  <si>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</si>
  <si>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</si>
  <si>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</si>
  <si>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</si>
  <si>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</si>
  <si>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</si>
  <si>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</si>
  <si>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</si>
  <si>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</si>
  <si>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</si>
  <si>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</si>
  <si>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</si>
  <si>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</si>
  <si>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</si>
  <si>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</si>
  <si>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</si>
  <si>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</si>
  <si>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</si>
  <si>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</si>
  <si>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</si>
  <si>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</si>
  <si>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</si>
  <si>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</si>
  <si>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</si>
  <si>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</si>
  <si>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</si>
  <si>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</si>
  <si>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</si>
  <si>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</si>
  <si>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</si>
  <si>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</si>
  <si>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</si>
  <si>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</si>
  <si>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</si>
  <si>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</si>
  <si>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</si>
  <si>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</si>
  <si>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</si>
  <si>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</si>
  <si>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</si>
  <si>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</si>
  <si>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</si>
  <si>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</si>
  <si>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</si>
  <si>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</si>
  <si>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</si>
  <si>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</si>
  <si>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</si>
  <si>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</si>
  <si>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</si>
  <si>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</si>
  <si>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</si>
  <si>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</si>
  <si>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</si>
  <si>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</si>
  <si>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</si>
  <si>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</si>
  <si>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</si>
  <si>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</si>
  <si>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</si>
  <si>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</si>
  <si>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</si>
  <si>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</si>
  <si>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</si>
  <si>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</si>
  <si>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</si>
  <si>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</si>
  <si>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</si>
  <si>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</si>
  <si>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</si>
  <si>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</si>
  <si>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</si>
  <si>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</si>
  <si>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</si>
  <si>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</si>
  <si>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</si>
  <si>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</si>
  <si>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</si>
  <si>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</si>
  <si>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</si>
  <si>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</si>
  <si>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</si>
  <si>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</si>
  <si>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</si>
  <si>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</si>
  <si>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</si>
  <si>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</si>
  <si>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</si>
  <si>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</si>
  <si>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</si>
  <si>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</si>
  <si>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</si>
  <si>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</si>
  <si>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</si>
  <si>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</si>
  <si>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</si>
  <si>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</si>
  <si>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</si>
  <si>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</si>
  <si>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</si>
  <si>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</si>
  <si>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</si>
  <si>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</si>
  <si>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</si>
  <si>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</si>
  <si>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</si>
  <si>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</si>
  <si>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</si>
  <si>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</si>
  <si>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</si>
  <si>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</si>
  <si>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</si>
  <si>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</si>
  <si>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</si>
  <si>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</si>
  <si>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</si>
  <si>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</si>
  <si>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</si>
  <si>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</si>
  <si>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</si>
  <si>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</si>
  <si>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</si>
  <si>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</si>
  <si>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</si>
  <si>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</si>
  <si>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</si>
  <si>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</si>
  <si>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</si>
  <si>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</si>
  <si>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</si>
  <si>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</si>
  <si>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</si>
  <si>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</si>
  <si>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</si>
  <si>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</si>
  <si>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</si>
  <si>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</si>
  <si>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</si>
  <si>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</si>
  <si>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</si>
  <si>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</si>
  <si>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</si>
  <si>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</si>
  <si>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</si>
  <si>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</si>
  <si>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</si>
  <si>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</si>
  <si>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</si>
  <si>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</si>
  <si>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</si>
  <si>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</si>
  <si>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</si>
  <si>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</si>
  <si>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</si>
  <si>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</si>
  <si>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</si>
  <si>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</si>
  <si>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</si>
  <si>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</si>
  <si>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</si>
  <si>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</si>
  <si>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</si>
  <si>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</si>
  <si>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</si>
  <si>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</si>
  <si>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</si>
  <si>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</si>
  <si>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</si>
  <si>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</si>
  <si>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</si>
  <si>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</si>
  <si>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</si>
  <si>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</si>
  <si>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</si>
  <si>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</si>
  <si>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</si>
  <si>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</si>
  <si>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</si>
  <si>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</si>
  <si>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</si>
  <si>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</si>
  <si>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</si>
  <si>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</si>
  <si>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</si>
  <si>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</si>
  <si>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</si>
  <si>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</si>
  <si>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</si>
  <si>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</si>
  <si>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</si>
  <si>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</si>
  <si>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</si>
  <si>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</si>
  <si>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</si>
  <si>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</si>
  <si>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</si>
  <si>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</si>
  <si>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</si>
  <si>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</si>
  <si>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</si>
  <si>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</si>
  <si>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</si>
  <si>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</si>
  <si>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</si>
  <si>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</si>
  <si>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</si>
  <si>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</si>
  <si>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</si>
  <si>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</si>
  <si>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</si>
  <si>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</si>
  <si>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</si>
  <si>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</si>
  <si>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</si>
  <si>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</si>
  <si>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</si>
  <si>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</si>
  <si>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</si>
  <si>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</si>
  <si>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</si>
  <si>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</si>
  <si>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</si>
  <si>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</si>
  <si>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</si>
  <si>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</si>
  <si>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</si>
  <si>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</si>
  <si>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</si>
  <si>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</si>
  <si>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</si>
  <si>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</si>
  <si>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</si>
  <si>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</si>
  <si>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</si>
  <si>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</si>
  <si>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</si>
  <si>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</si>
  <si>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</si>
  <si>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</si>
  <si>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</si>
  <si>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</si>
  <si>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</si>
  <si>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</si>
  <si>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</si>
  <si>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</si>
  <si>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</si>
  <si>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</si>
  <si>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</si>
  <si>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</si>
  <si>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</si>
  <si>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</si>
  <si>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</si>
  <si>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</si>
  <si>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</si>
  <si>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</si>
  <si>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</si>
  <si>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</si>
  <si>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</si>
  <si>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</si>
  <si>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</si>
  <si>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</si>
  <si>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</si>
  <si>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</si>
  <si>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</si>
  <si>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</si>
  <si>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</si>
  <si>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</si>
  <si>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</si>
  <si>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</si>
  <si>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</si>
  <si>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</si>
  <si>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</si>
  <si>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</si>
  <si>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</si>
  <si>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</si>
  <si>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</si>
  <si>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</si>
  <si>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</si>
  <si>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</si>
  <si>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</si>
  <si>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</si>
  <si>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</si>
  <si>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</si>
  <si>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</si>
  <si>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</si>
  <si>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</si>
  <si>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</si>
  <si>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</si>
  <si>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</si>
  <si>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</si>
  <si>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</si>
  <si>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</si>
  <si>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</si>
  <si>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</si>
  <si>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</si>
  <si>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</si>
  <si>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</si>
  <si>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</si>
  <si>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</si>
  <si>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</si>
  <si>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</si>
  <si>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</si>
  <si>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</si>
  <si>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</si>
  <si>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</si>
  <si>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</si>
  <si>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</si>
  <si>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</si>
  <si>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</si>
  <si>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</si>
  <si>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</si>
  <si>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</si>
  <si>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</si>
  <si>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</si>
  <si>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</si>
  <si>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</si>
  <si>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</si>
  <si>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</si>
  <si>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</si>
  <si>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</si>
  <si>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</si>
  <si>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</si>
  <si>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</si>
  <si>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</si>
  <si>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</si>
  <si>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</si>
  <si>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</si>
  <si>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</si>
  <si>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</si>
  <si>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</si>
  <si>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</si>
  <si>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</si>
  <si>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</si>
  <si>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</si>
  <si>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</si>
  <si>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</si>
  <si>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</si>
  <si>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</si>
  <si>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</si>
  <si>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</si>
  <si>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</si>
  <si>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</si>
  <si>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</si>
  <si>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</si>
  <si>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</si>
  <si>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</si>
  <si>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</si>
  <si>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</si>
  <si>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</si>
  <si>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</si>
  <si>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</si>
  <si>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</si>
  <si>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</si>
  <si>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</si>
  <si>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</si>
  <si>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</si>
  <si>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</si>
  <si>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</si>
  <si>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</si>
  <si>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</si>
  <si>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</si>
  <si>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</si>
  <si>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</si>
  <si>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</si>
  <si>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</si>
  <si>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</si>
  <si>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</si>
  <si>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</si>
  <si>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</si>
  <si>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</si>
  <si>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</si>
  <si>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</si>
  <si>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</si>
  <si>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</si>
  <si>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</si>
  <si>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</si>
  <si>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</si>
  <si>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</si>
  <si>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</si>
  <si>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</si>
  <si>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</si>
  <si>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</si>
  <si>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</si>
  <si>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</si>
  <si>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</si>
  <si>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</si>
  <si>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</si>
  <si>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</si>
  <si>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</si>
  <si>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</si>
  <si>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</si>
  <si>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</si>
  <si>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</si>
  <si>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</si>
  <si>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</si>
  <si>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</si>
  <si>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</si>
  <si>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</si>
  <si>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</si>
  <si>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</si>
  <si>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</si>
  <si>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</si>
  <si>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</si>
  <si>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</si>
  <si>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</si>
  <si>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</si>
  <si>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</si>
  <si>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</si>
  <si>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</si>
  <si>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</si>
  <si>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</si>
  <si>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</si>
  <si>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</si>
  <si>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</si>
  <si>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</si>
  <si>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</si>
  <si>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</si>
  <si>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</si>
  <si>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</si>
  <si>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</si>
  <si>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</si>
  <si>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</si>
  <si>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</si>
  <si>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</si>
  <si>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</si>
  <si>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</si>
  <si>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</si>
  <si>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</si>
  <si>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</si>
  <si>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</si>
  <si>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</si>
  <si>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</si>
  <si>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</si>
  <si>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</si>
  <si>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</si>
  <si>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</si>
  <si>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</si>
  <si>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</si>
  <si>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</si>
  <si>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</si>
  <si>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</si>
  <si>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</si>
  <si>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</si>
  <si>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</si>
  <si>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</si>
  <si>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</si>
  <si>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</si>
  <si>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</si>
  <si>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</si>
  <si>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</si>
  <si>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</si>
  <si>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</si>
  <si>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</si>
  <si>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</si>
  <si>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</si>
  <si>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</si>
  <si>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</si>
  <si>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</si>
  <si>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</si>
  <si>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</si>
  <si>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</si>
  <si>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</si>
  <si>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</si>
  <si>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</si>
  <si>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</si>
  <si>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</si>
  <si>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</si>
  <si>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</si>
  <si>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</si>
  <si>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</si>
  <si>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</si>
  <si>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</si>
  <si>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</si>
  <si>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</si>
  <si>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</si>
  <si>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</si>
  <si>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</si>
  <si>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</si>
  <si>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</si>
  <si>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</si>
  <si>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</si>
  <si>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</si>
  <si>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</si>
  <si>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</si>
  <si>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</si>
  <si>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</si>
  <si>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</si>
  <si>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</si>
  <si>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</si>
  <si>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</si>
  <si>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</si>
  <si>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</si>
  <si>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</si>
  <si>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</si>
  <si>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</si>
  <si>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</si>
  <si>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</si>
  <si>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</si>
  <si>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</si>
  <si>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</si>
  <si>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</si>
  <si>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</si>
  <si>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</si>
  <si>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</si>
  <si>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</si>
  <si>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</si>
  <si>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</si>
  <si>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</si>
  <si>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</si>
  <si>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</si>
  <si>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</si>
  <si>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</si>
  <si>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</si>
  <si>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</si>
  <si>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</si>
  <si>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</si>
  <si>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</si>
  <si>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</si>
  <si>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</si>
  <si>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</si>
  <si>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</si>
  <si>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</si>
  <si>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</si>
  <si>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</si>
  <si>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</si>
  <si>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</si>
  <si>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</si>
  <si>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</si>
  <si>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</si>
  <si>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</si>
  <si>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</si>
  <si>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</si>
  <si>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</si>
  <si>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</si>
  <si>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</si>
  <si>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</si>
  <si>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</si>
  <si>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</si>
  <si>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</si>
  <si>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</si>
  <si>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</si>
  <si>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</si>
  <si>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</si>
  <si>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</si>
  <si>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</si>
  <si>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</si>
  <si>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</si>
  <si>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</si>
  <si>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</si>
  <si>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</si>
  <si>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</si>
  <si>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</si>
  <si>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</si>
  <si>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</si>
  <si>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</si>
  <si>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</si>
  <si>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</si>
  <si>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</si>
  <si>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</si>
  <si>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</si>
  <si>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</si>
  <si>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</si>
  <si>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</si>
  <si>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</si>
  <si>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</si>
  <si>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</si>
  <si>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</si>
  <si>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</si>
  <si>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</si>
  <si>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</si>
  <si>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</si>
  <si>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</si>
  <si>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</si>
  <si>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</si>
  <si>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</si>
  <si>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</si>
  <si>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</si>
  <si>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</si>
  <si>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</si>
  <si>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</si>
  <si>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</si>
  <si>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</si>
  <si>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</si>
  <si>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</si>
  <si>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</si>
  <si>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</si>
  <si>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</si>
  <si>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</si>
  <si>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</si>
  <si>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</si>
  <si>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</si>
  <si>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</si>
  <si>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</si>
  <si>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</si>
  <si>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</si>
  <si>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</si>
  <si>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</si>
  <si>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</si>
  <si>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</si>
  <si>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</si>
  <si>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</si>
  <si>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</si>
  <si>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</si>
  <si>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</si>
  <si>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</si>
  <si>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</si>
  <si>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</si>
  <si>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</si>
  <si>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</si>
  <si>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</si>
  <si>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</si>
  <si>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</si>
  <si>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</si>
  <si>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</si>
  <si>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</si>
  <si>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</si>
  <si>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</si>
  <si>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</si>
  <si>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</si>
  <si>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</si>
  <si>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</si>
  <si>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</si>
  <si>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</si>
  <si>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</si>
  <si>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</si>
  <si>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</si>
  <si>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</si>
  <si>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</si>
  <si>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</si>
  <si>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</si>
  <si>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</si>
  <si>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</si>
  <si>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</si>
  <si>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</si>
  <si>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</si>
  <si>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</si>
  <si>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</si>
  <si>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</si>
  <si>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</si>
  <si>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</si>
  <si>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</si>
  <si>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</si>
  <si>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</si>
  <si>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</si>
  <si>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</si>
  <si>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</si>
  <si>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</si>
  <si>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</si>
  <si>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</si>
  <si>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</si>
  <si>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</si>
  <si>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</si>
  <si>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</si>
  <si>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</si>
  <si>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</si>
  <si>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</si>
  <si>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</si>
  <si>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</si>
  <si>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</si>
  <si>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</si>
  <si>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</si>
  <si>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</si>
  <si>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</si>
  <si>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</si>
  <si>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</si>
  <si>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</si>
  <si>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</si>
  <si>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</si>
  <si>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</si>
  <si>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</si>
  <si>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</si>
  <si>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</si>
  <si>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</si>
  <si>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</si>
  <si>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</si>
  <si>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</si>
  <si>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</si>
  <si>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</si>
  <si>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</si>
  <si>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</si>
  <si>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</si>
  <si>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</si>
  <si>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</si>
  <si>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</si>
  <si>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</si>
  <si>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</si>
  <si>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</si>
  <si>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</si>
  <si>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</si>
  <si>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</si>
  <si>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</si>
  <si>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</si>
  <si>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</si>
  <si>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</si>
  <si>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</si>
  <si>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</si>
  <si>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</si>
  <si>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</si>
  <si>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</si>
  <si>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</si>
  <si>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</si>
  <si>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</si>
  <si>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</si>
  <si>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</si>
  <si>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</si>
  <si>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</si>
  <si>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</si>
  <si>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</si>
  <si>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</si>
  <si>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</si>
  <si>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</si>
  <si>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</si>
  <si>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</si>
  <si>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</si>
  <si>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</si>
  <si>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</si>
  <si>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</si>
  <si>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</si>
  <si>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</si>
  <si>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</si>
  <si>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</si>
  <si>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</si>
  <si>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</si>
  <si>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</si>
  <si>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</si>
  <si>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</si>
  <si>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</si>
  <si>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</si>
  <si>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</si>
  <si>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</si>
  <si>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</si>
  <si>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</si>
  <si>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</si>
  <si>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</si>
  <si>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</si>
  <si>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</si>
  <si>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</si>
  <si>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</si>
  <si>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</si>
  <si>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</si>
  <si>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</si>
  <si>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</si>
  <si>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</si>
  <si>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</si>
  <si>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</si>
  <si>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</si>
  <si>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</si>
  <si>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</si>
  <si>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</si>
  <si>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</si>
  <si>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</si>
  <si>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</si>
  <si>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</si>
  <si>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</si>
  <si>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</si>
  <si>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</si>
  <si>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</si>
  <si>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</si>
  <si>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</si>
  <si>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</si>
  <si>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</si>
  <si>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</si>
  <si>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</si>
  <si>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</si>
  <si>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</si>
  <si>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</si>
  <si>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</si>
  <si>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</si>
  <si>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</si>
  <si>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</si>
  <si>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</si>
  <si>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</si>
  <si>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</si>
  <si>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</si>
  <si>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</si>
  <si>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</si>
  <si>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</si>
  <si>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</si>
  <si>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</si>
  <si>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</si>
  <si>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</si>
  <si>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</si>
  <si>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</si>
  <si>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</si>
  <si>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</si>
  <si>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</si>
  <si>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</si>
  <si>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</si>
  <si>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</si>
  <si>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</si>
  <si>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</si>
  <si>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</si>
  <si>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</si>
  <si>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</si>
  <si>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</si>
  <si>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</si>
  <si>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</si>
  <si>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</si>
  <si>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</si>
  <si>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</si>
  <si>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</si>
  <si>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</si>
  <si>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</si>
  <si>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</si>
  <si>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</si>
  <si>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</si>
  <si>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</si>
  <si>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</si>
  <si>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</si>
  <si>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</si>
  <si>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</si>
  <si>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</si>
  <si>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</si>
  <si>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</si>
  <si>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</si>
  <si>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</si>
  <si>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</si>
  <si>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</si>
  <si>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</si>
  <si>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</si>
  <si>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</si>
  <si>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</si>
  <si>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</si>
  <si>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</si>
  <si>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</si>
  <si>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</si>
  <si>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</si>
  <si>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</si>
  <si>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</si>
  <si>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</si>
  <si>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</si>
  <si>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</si>
  <si>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</si>
  <si>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</si>
  <si>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</si>
  <si>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</si>
  <si>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</si>
  <si>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</si>
  <si>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</si>
  <si>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</si>
  <si>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</si>
  <si>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</si>
  <si>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</si>
  <si>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</si>
  <si>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</si>
  <si>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</si>
  <si>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</si>
  <si>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</si>
  <si>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</si>
  <si>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</si>
  <si>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</si>
  <si>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</si>
  <si>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</si>
  <si>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</si>
  <si>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</si>
  <si>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</si>
  <si>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</si>
  <si>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</si>
  <si>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</si>
  <si>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</si>
  <si>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</si>
  <si>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</si>
  <si>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</si>
  <si>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</si>
  <si>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</si>
  <si>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</si>
  <si>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</si>
  <si>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</si>
  <si>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</si>
  <si>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</si>
  <si>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</si>
  <si>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</si>
  <si>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</si>
  <si>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</si>
  <si>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</si>
  <si>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</si>
  <si>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</si>
  <si>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</si>
  <si>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</si>
  <si>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</si>
  <si>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</si>
  <si>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</si>
  <si>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</si>
  <si>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</si>
  <si>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</si>
  <si>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</si>
  <si>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</si>
  <si>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</si>
  <si>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</si>
  <si>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</si>
  <si>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</si>
  <si>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</si>
  <si>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</si>
  <si>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</si>
  <si>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</si>
  <si>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</si>
  <si>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</si>
  <si>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</si>
  <si>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</si>
  <si>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</si>
  <si>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</si>
  <si>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</si>
  <si>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</si>
  <si>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</si>
  <si>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</si>
  <si>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</si>
  <si>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</si>
  <si>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</si>
  <si>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</si>
  <si>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</si>
  <si>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</si>
  <si>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</si>
  <si>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</si>
  <si>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</si>
  <si>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</si>
  <si>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</si>
  <si>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</si>
  <si>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</si>
  <si>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</si>
  <si>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</si>
  <si>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</si>
  <si>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</si>
  <si>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</si>
  <si>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</si>
  <si>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</si>
  <si>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</si>
  <si>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</si>
  <si>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</si>
  <si>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</si>
  <si>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</si>
  <si>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</si>
  <si>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</si>
  <si>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</si>
  <si>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</si>
  <si>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</si>
  <si>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</si>
  <si>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</si>
  <si>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</si>
  <si>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</si>
  <si>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</si>
  <si>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</si>
  <si>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</si>
  <si>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</si>
  <si>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</si>
  <si>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</si>
  <si>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</si>
  <si>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</si>
  <si>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</si>
  <si>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</si>
  <si>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</si>
  <si>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</si>
  <si>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</si>
  <si>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</si>
  <si>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</si>
  <si>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</si>
  <si>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</si>
  <si>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</si>
  <si>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</si>
  <si>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</si>
  <si>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</si>
  <si>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</si>
  <si>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</si>
  <si>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</si>
  <si>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</si>
  <si>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</si>
  <si>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</si>
  <si>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</si>
  <si>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</si>
  <si>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</si>
  <si>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</si>
  <si>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</si>
  <si>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</si>
  <si>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</si>
  <si>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</si>
  <si>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</si>
  <si>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</si>
  <si>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</si>
  <si>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</si>
  <si>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</si>
  <si>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</si>
  <si>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</si>
  <si>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</si>
  <si>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</si>
  <si>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</si>
  <si>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</si>
  <si>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</si>
  <si>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</si>
  <si>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</si>
  <si>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</si>
  <si>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</si>
  <si>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</si>
  <si>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</si>
  <si>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</si>
  <si>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</si>
  <si>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</si>
  <si>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</si>
  <si>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</si>
  <si>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</si>
  <si>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</si>
  <si>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</si>
  <si>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</si>
  <si>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</si>
  <si>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</si>
  <si>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</si>
  <si>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</si>
  <si>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</si>
  <si>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</si>
  <si>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</si>
  <si>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</si>
  <si>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</si>
  <si>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</si>
  <si>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</si>
  <si>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</si>
  <si>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</si>
  <si>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</si>
  <si>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</si>
  <si>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</si>
  <si>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</si>
  <si>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</si>
  <si>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</si>
  <si>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</si>
  <si>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</si>
  <si>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</si>
  <si>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</si>
  <si>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</si>
  <si>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</si>
  <si>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</si>
  <si>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</si>
  <si>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</si>
  <si>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</si>
  <si>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</si>
  <si>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</si>
  <si>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</si>
  <si>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</si>
  <si>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</si>
  <si>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</si>
  <si>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</si>
  <si>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</si>
  <si>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</si>
  <si>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</si>
  <si>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</si>
  <si>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</si>
  <si>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</si>
  <si>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</si>
  <si>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</si>
  <si>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</si>
  <si>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</si>
  <si>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</si>
  <si>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</si>
  <si>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</si>
  <si>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</si>
  <si>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</si>
  <si>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</si>
  <si>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</si>
  <si>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</si>
  <si>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</si>
  <si>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</si>
  <si>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</si>
  <si>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</si>
  <si>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</si>
  <si>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</si>
  <si>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</si>
  <si>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</si>
  <si>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</si>
  <si>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</si>
  <si>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</si>
  <si>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</si>
  <si>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</si>
  <si>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</si>
  <si>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</si>
  <si>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</si>
  <si>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</si>
  <si>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</si>
  <si>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</si>
  <si>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</si>
  <si>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</si>
  <si>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</si>
  <si>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</si>
  <si>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</si>
  <si>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</si>
  <si>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</si>
  <si>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</si>
  <si>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</si>
  <si>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</si>
  <si>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</si>
  <si>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</si>
  <si>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</si>
  <si>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</si>
  <si>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</si>
  <si>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</si>
  <si>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</si>
  <si>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</si>
  <si>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</si>
  <si>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</si>
  <si>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</si>
  <si>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</si>
  <si>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</si>
  <si>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</si>
  <si>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</si>
  <si>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</si>
  <si>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</si>
  <si>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</si>
  <si>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</si>
  <si>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</si>
  <si>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</si>
  <si>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</si>
  <si>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</si>
  <si>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</si>
  <si>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</si>
  <si>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</si>
  <si>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</si>
  <si>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</si>
  <si>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</si>
  <si>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</si>
  <si>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</si>
  <si>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</si>
  <si>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</si>
  <si>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</si>
  <si>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</si>
  <si>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</si>
  <si>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</si>
  <si>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</si>
  <si>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</si>
  <si>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</si>
  <si>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</si>
  <si>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</si>
  <si>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</si>
  <si>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</si>
  <si>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</si>
  <si>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</si>
  <si>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</si>
  <si>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</si>
  <si>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</si>
  <si>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</si>
  <si>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</si>
  <si>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</si>
  <si>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</si>
  <si>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</si>
  <si>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</si>
  <si>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</si>
  <si>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</si>
  <si>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</si>
  <si>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</si>
  <si>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</si>
  <si>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</si>
  <si>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</si>
  <si>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</si>
  <si>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</si>
  <si>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</si>
  <si>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</si>
  <si>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</si>
  <si>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</si>
  <si>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</si>
  <si>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</si>
  <si>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</si>
  <si>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</si>
  <si>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</si>
  <si>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</si>
  <si>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</si>
  <si>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</si>
  <si>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</si>
  <si>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</si>
  <si>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</si>
  <si>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</si>
  <si>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</si>
  <si>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</si>
  <si>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</si>
  <si>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</si>
  <si>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</si>
  <si>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</si>
  <si>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</si>
  <si>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</si>
  <si>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</si>
  <si>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</si>
  <si>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</si>
  <si>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</si>
  <si>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</si>
  <si>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</si>
  <si>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</si>
  <si>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</si>
  <si>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</si>
  <si>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</si>
  <si>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</si>
  <si>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</si>
  <si>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</si>
  <si>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</si>
  <si>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</si>
  <si>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</si>
  <si>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</si>
  <si>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</si>
  <si>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</si>
  <si>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</si>
  <si>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</si>
  <si>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</si>
  <si>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</si>
  <si>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</si>
  <si>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</si>
  <si>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</si>
  <si>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</si>
  <si>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</si>
  <si>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</si>
  <si>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</si>
  <si>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</si>
  <si>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</si>
  <si>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</si>
  <si>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</si>
  <si>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</si>
  <si>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</si>
  <si>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</si>
  <si>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</si>
  <si>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</si>
  <si>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</si>
  <si>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</si>
  <si>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</si>
  <si>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</si>
  <si>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</si>
  <si>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</si>
  <si>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</si>
  <si>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</si>
  <si>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</si>
  <si>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</si>
  <si>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</si>
  <si>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</si>
  <si>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</si>
  <si>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</si>
  <si>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</si>
  <si>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</si>
  <si>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</si>
  <si>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</si>
  <si>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</si>
  <si>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</si>
  <si>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</si>
  <si>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</si>
  <si>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</si>
  <si>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</si>
  <si>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</si>
  <si>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</si>
  <si>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</si>
  <si>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</si>
  <si>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</si>
  <si>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</si>
  <si>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</si>
  <si>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</si>
  <si>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</si>
  <si>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</si>
  <si>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</si>
  <si>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</si>
  <si>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</si>
  <si>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</si>
  <si>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</si>
  <si>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</si>
  <si>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</si>
  <si>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</si>
  <si>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</si>
  <si>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</si>
  <si>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</si>
  <si>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</si>
  <si>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</si>
  <si>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</si>
  <si>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</si>
  <si>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</si>
  <si>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</si>
  <si>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</si>
  <si>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</si>
  <si>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</si>
  <si>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</si>
  <si>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</si>
  <si>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</si>
  <si>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</si>
  <si>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</si>
  <si>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</si>
  <si>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</si>
  <si>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</si>
  <si>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</si>
  <si>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</si>
  <si>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</si>
  <si>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</si>
  <si>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</si>
  <si>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</si>
  <si>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</si>
  <si>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</si>
  <si>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</si>
  <si>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</si>
  <si>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</si>
  <si>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</si>
  <si>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</si>
  <si>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</si>
  <si>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</si>
  <si>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</si>
  <si>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</si>
  <si>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</si>
  <si>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</si>
  <si>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</si>
  <si>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</si>
  <si>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</si>
  <si>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</si>
  <si>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</si>
  <si>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</si>
  <si>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</si>
  <si>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</si>
  <si>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</si>
  <si>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</si>
  <si>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</si>
  <si>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</si>
  <si>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</si>
  <si>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</si>
  <si>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</si>
  <si>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</si>
  <si>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</si>
  <si>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</si>
  <si>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</si>
  <si>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</si>
  <si>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</si>
  <si>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</si>
  <si>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</si>
  <si>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</si>
  <si>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</si>
  <si>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</si>
  <si>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</si>
  <si>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</si>
  <si>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</si>
  <si>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</si>
  <si>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</si>
  <si>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</si>
  <si>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</si>
  <si>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</si>
  <si>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</si>
  <si>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</si>
  <si>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</si>
  <si>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</si>
  <si>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</si>
  <si>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</si>
  <si>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</si>
  <si>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</si>
  <si>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</si>
  <si>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</si>
  <si>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</si>
  <si>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</si>
  <si>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</si>
  <si>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</si>
  <si>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</si>
  <si>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</si>
  <si>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</si>
  <si>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</si>
  <si>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</si>
  <si>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</si>
  <si>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</si>
  <si>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</si>
  <si>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</si>
  <si>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</si>
  <si>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</si>
  <si>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</si>
  <si>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</si>
  <si>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</si>
  <si>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</si>
  <si>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</si>
  <si>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</si>
  <si>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</si>
  <si>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</si>
  <si>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</si>
  <si>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</si>
  <si>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</si>
  <si>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</si>
  <si>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</si>
  <si>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</si>
  <si>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</si>
  <si>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</si>
  <si>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</si>
  <si>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</si>
  <si>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</si>
  <si>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</si>
  <si>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</si>
  <si>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</si>
  <si>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</si>
  <si>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</si>
  <si>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</si>
  <si>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</si>
  <si>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</si>
  <si>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</si>
  <si>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</si>
  <si>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</si>
  <si>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</si>
  <si>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</si>
  <si>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</si>
  <si>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</si>
  <si>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</si>
  <si>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</si>
  <si>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</si>
  <si>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</si>
  <si>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</si>
  <si>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</si>
  <si>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</si>
  <si>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</si>
  <si>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</si>
  <si>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</si>
  <si>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</si>
  <si>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</si>
  <si>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</si>
  <si>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</si>
  <si>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</si>
  <si>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</si>
  <si>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</si>
  <si>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</si>
  <si>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</si>
  <si>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</si>
  <si>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</si>
  <si>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</si>
  <si>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</si>
  <si>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</si>
  <si>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</si>
  <si>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</si>
  <si>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</si>
  <si>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</si>
  <si>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</si>
  <si>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</si>
  <si>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</si>
  <si>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</si>
  <si>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</si>
  <si>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</si>
  <si>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</si>
  <si>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</si>
  <si>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</si>
  <si>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</si>
  <si>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</si>
  <si>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</si>
  <si>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</si>
  <si>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</si>
  <si>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</si>
  <si>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</si>
  <si>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</si>
  <si>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</si>
  <si>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</si>
  <si>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</si>
  <si>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</si>
  <si>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</si>
  <si>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</si>
  <si>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</si>
  <si>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</si>
  <si>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</si>
  <si>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</si>
  <si>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</si>
  <si>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</si>
  <si>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</si>
  <si>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</si>
  <si>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</si>
  <si>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</si>
  <si>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</si>
  <si>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</si>
  <si>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</si>
  <si>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</si>
  <si>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</si>
  <si>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</si>
  <si>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</si>
  <si>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</si>
  <si>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</si>
  <si>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</si>
  <si>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</si>
  <si>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</si>
  <si>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</si>
  <si>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</si>
  <si>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</si>
  <si>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</si>
  <si>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</si>
  <si>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</si>
  <si>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</si>
  <si>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</si>
  <si>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</si>
  <si>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</si>
  <si>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</si>
  <si>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</si>
  <si>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</si>
  <si>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</si>
  <si>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</si>
  <si>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</si>
  <si>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</si>
  <si>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</si>
  <si>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</si>
  <si>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</si>
  <si>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</si>
  <si>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</si>
  <si>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</si>
  <si>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</si>
  <si>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</si>
  <si>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</si>
  <si>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</si>
  <si>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</si>
  <si>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</si>
  <si>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</si>
  <si>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</si>
  <si>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</si>
  <si>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</si>
  <si>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</si>
  <si>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</si>
  <si>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</si>
  <si>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</si>
  <si>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</si>
  <si>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</si>
  <si>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</si>
  <si>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</si>
  <si>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</si>
  <si>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</si>
  <si>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</si>
  <si>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</si>
  <si>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</si>
  <si>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</si>
  <si>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</si>
  <si>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</si>
  <si>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</si>
  <si>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</si>
  <si>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</si>
  <si>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</si>
  <si>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</si>
  <si>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</si>
  <si>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</si>
  <si>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</si>
  <si>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</si>
  <si>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</si>
  <si>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</si>
  <si>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</si>
  <si>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</si>
  <si>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</si>
  <si>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</si>
  <si>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</si>
  <si>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</si>
  <si>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</si>
  <si>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</si>
  <si>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</si>
  <si>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</si>
  <si>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</si>
  <si>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</si>
  <si>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</si>
  <si>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</si>
  <si>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</si>
  <si>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</si>
  <si>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</si>
  <si>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</si>
  <si>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</si>
  <si>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</si>
  <si>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</si>
  <si>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</si>
  <si>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</si>
  <si>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</si>
  <si>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</si>
  <si>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</si>
  <si>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</si>
  <si>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</si>
  <si>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</si>
  <si>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</si>
  <si>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</si>
  <si>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</si>
  <si>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</si>
  <si>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</si>
  <si>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</si>
  <si>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</si>
  <si>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</si>
  <si>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</si>
  <si>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</si>
  <si>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</si>
  <si>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</si>
  <si>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</si>
  <si>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</si>
  <si>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</si>
  <si>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</si>
  <si>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</si>
  <si>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</si>
  <si>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</si>
  <si>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</si>
  <si>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</si>
  <si>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</si>
  <si>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</si>
  <si>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</si>
  <si>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</si>
  <si>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</si>
  <si>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</si>
  <si>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</si>
  <si>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</si>
  <si>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</si>
  <si>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</si>
  <si>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</si>
  <si>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</si>
  <si>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</si>
  <si>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</si>
  <si>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</si>
  <si>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</si>
  <si>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</si>
  <si>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</si>
  <si>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</si>
  <si>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</si>
  <si>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</si>
  <si>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</si>
  <si>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</si>
  <si>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</si>
  <si>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</si>
  <si>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</si>
  <si>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</si>
  <si>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</si>
  <si>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</si>
  <si>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</si>
  <si>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</si>
  <si>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</si>
  <si>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</si>
  <si>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</si>
  <si>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</si>
  <si>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</si>
  <si>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</si>
  <si>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</si>
  <si>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</si>
  <si>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</si>
  <si>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</si>
  <si>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</si>
  <si>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</si>
  <si>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</si>
  <si>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</si>
  <si>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</si>
  <si>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</si>
  <si>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</si>
  <si>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</si>
  <si>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</si>
  <si>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</si>
  <si>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</si>
  <si>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</si>
  <si>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</si>
  <si>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</si>
  <si>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</si>
  <si>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</si>
  <si>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</si>
  <si>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</si>
  <si>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</si>
  <si>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</si>
  <si>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</si>
  <si>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</si>
  <si>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</si>
  <si>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</si>
  <si>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</si>
  <si>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</si>
  <si>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</si>
  <si>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</si>
  <si>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</si>
  <si>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</si>
  <si>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</si>
  <si>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</si>
  <si>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</si>
  <si>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</si>
  <si>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</si>
  <si>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</si>
  <si>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</si>
  <si>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</si>
  <si>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</si>
  <si>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</si>
  <si>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</si>
  <si>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</si>
  <si>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</si>
  <si>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</si>
  <si>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</si>
  <si>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</si>
  <si>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</si>
  <si>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</si>
  <si>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</si>
  <si>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</si>
  <si>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</si>
  <si>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</si>
  <si>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</si>
  <si>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</si>
  <si>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</si>
  <si>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</si>
  <si>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</si>
  <si>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</si>
  <si>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</si>
  <si>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</si>
  <si>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</si>
  <si>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</si>
  <si>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</si>
  <si>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</si>
  <si>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</si>
  <si>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</si>
  <si>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</si>
  <si>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</si>
  <si>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</si>
  <si>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</si>
  <si>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</si>
  <si>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</si>
  <si>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</si>
  <si>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</si>
  <si>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</si>
  <si>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</si>
  <si>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</si>
  <si>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</si>
  <si>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</si>
  <si>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</si>
  <si>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</si>
  <si>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</si>
  <si>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</si>
  <si>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</si>
  <si>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</si>
  <si>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</si>
  <si>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</si>
  <si>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</si>
  <si>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</si>
  <si>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</si>
  <si>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</si>
  <si>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</si>
  <si>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</si>
  <si>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</si>
  <si>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</si>
  <si>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</si>
  <si>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</si>
  <si>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</si>
  <si>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</si>
  <si>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</si>
  <si>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</si>
  <si>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</si>
  <si>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</si>
  <si>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</si>
  <si>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</si>
  <si>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</si>
  <si>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</si>
  <si>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</si>
  <si>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</si>
  <si>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</si>
  <si>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</si>
  <si>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</si>
  <si>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</si>
  <si>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</si>
  <si>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</si>
  <si>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</si>
  <si>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</si>
  <si>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</si>
  <si>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</si>
  <si>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</si>
  <si>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</si>
  <si>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</si>
  <si>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</si>
  <si>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</si>
  <si>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</si>
  <si>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</si>
  <si>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</si>
  <si>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</si>
  <si>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</si>
  <si>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</si>
  <si>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</si>
  <si>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</si>
  <si>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</si>
  <si>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</si>
  <si>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</si>
  <si>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</si>
  <si>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</si>
  <si>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</si>
  <si>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</si>
  <si>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</si>
  <si>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</si>
  <si>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</si>
  <si>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</si>
  <si>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</si>
  <si>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</si>
  <si>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</si>
  <si>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</si>
  <si>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</si>
  <si>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</si>
  <si>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</si>
  <si>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</si>
  <si>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</si>
  <si>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</si>
  <si>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</si>
  <si>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</si>
  <si>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</si>
  <si>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</si>
  <si>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</si>
  <si>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</si>
  <si>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</si>
  <si>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</si>
  <si>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</si>
  <si>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</si>
  <si>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</si>
  <si>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</si>
  <si>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</si>
  <si>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</si>
  <si>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</si>
  <si>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</si>
  <si>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</si>
  <si>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</si>
  <si>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</si>
  <si>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</si>
  <si>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</si>
  <si>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</si>
  <si>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</si>
  <si>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</si>
  <si>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</si>
  <si>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</si>
  <si>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</si>
  <si>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</si>
  <si>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</si>
  <si>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</si>
  <si>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</si>
  <si>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</si>
  <si>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</si>
  <si>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</si>
  <si>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</si>
  <si>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</si>
  <si>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</si>
  <si>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</si>
  <si>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</si>
  <si>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</si>
  <si>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</si>
  <si>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</si>
  <si>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</si>
  <si>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</si>
  <si>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</si>
  <si>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</si>
  <si>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</si>
  <si>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</si>
  <si>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</si>
  <si>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</si>
  <si>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</si>
  <si>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</si>
  <si>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</si>
  <si>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</si>
  <si>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</si>
  <si>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</si>
  <si>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</si>
  <si>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</si>
  <si>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</si>
  <si>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</si>
  <si>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</si>
  <si>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</si>
  <si>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</si>
  <si>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</si>
  <si>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</si>
  <si>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</si>
  <si>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</si>
  <si>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</si>
  <si>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</si>
  <si>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</si>
  <si>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</si>
  <si>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</si>
  <si>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</si>
  <si>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</si>
  <si>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</si>
  <si>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</si>
  <si>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</si>
  <si>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</si>
  <si>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</si>
  <si>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</si>
  <si>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</si>
  <si>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</si>
  <si>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</si>
  <si>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</si>
  <si>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</si>
  <si>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</si>
  <si>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</si>
  <si>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</si>
  <si>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</si>
  <si>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</si>
  <si>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</si>
  <si>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</si>
  <si>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</si>
  <si>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</si>
  <si>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</si>
  <si>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</si>
  <si>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</si>
  <si>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</si>
  <si>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</si>
  <si>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</si>
  <si>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</si>
  <si>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</si>
  <si>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</si>
  <si>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</si>
  <si>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</si>
  <si>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</si>
  <si>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</si>
  <si>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</si>
  <si>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</si>
  <si>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</si>
  <si>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</si>
  <si>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</si>
  <si>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</si>
  <si>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</si>
  <si>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</si>
  <si>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</si>
  <si>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</si>
  <si>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</si>
  <si>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</si>
  <si>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</si>
  <si>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</si>
  <si>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</si>
  <si>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</si>
  <si>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</si>
  <si>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</si>
  <si>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</si>
  <si>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</si>
  <si>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</si>
  <si>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</si>
  <si>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</si>
  <si>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</si>
  <si>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</si>
  <si>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</si>
  <si>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</si>
  <si>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</si>
  <si>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</si>
  <si>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</si>
  <si>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</si>
  <si>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</si>
  <si>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</si>
  <si>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</si>
  <si>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</si>
  <si>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</si>
  <si>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</si>
  <si>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</si>
  <si>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</si>
  <si>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</si>
  <si>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</si>
  <si>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</si>
  <si>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</si>
  <si>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</si>
  <si>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</si>
  <si>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</si>
  <si>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</si>
  <si>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</si>
  <si>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</si>
  <si>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</si>
  <si>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</si>
  <si>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</si>
  <si>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</si>
  <si>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</si>
  <si>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</si>
  <si>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</si>
  <si>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</si>
  <si>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</si>
  <si>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</si>
  <si>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</si>
  <si>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</si>
  <si>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</si>
  <si>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</si>
  <si>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</si>
  <si>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</si>
  <si>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</si>
  <si>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</si>
  <si>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</si>
  <si>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</si>
  <si>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</si>
  <si>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</si>
  <si>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</si>
  <si>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</si>
  <si>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</si>
  <si>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</si>
  <si>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</si>
  <si>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</si>
  <si>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</si>
  <si>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</si>
  <si>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</si>
  <si>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</si>
  <si>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</si>
  <si>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</si>
  <si>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</si>
  <si>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</si>
  <si>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</si>
  <si>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</si>
  <si>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</si>
  <si>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</si>
  <si>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</si>
  <si>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</si>
  <si>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</si>
  <si>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</si>
  <si>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</si>
  <si>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</si>
  <si>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</si>
  <si>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</si>
  <si>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</si>
  <si>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</si>
  <si>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</si>
  <si>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</si>
  <si>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</si>
  <si>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</si>
  <si>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</si>
  <si>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</si>
  <si>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</si>
  <si>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</si>
  <si>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</si>
  <si>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</si>
  <si>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</si>
  <si>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</si>
  <si>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</si>
  <si>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</si>
  <si>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</si>
  <si>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</si>
  <si>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</si>
  <si>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</si>
  <si>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</si>
  <si>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</si>
  <si>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</si>
  <si>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</si>
  <si>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</si>
  <si>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</si>
  <si>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</si>
  <si>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</si>
  <si>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</si>
  <si>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</si>
  <si>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</si>
  <si>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</si>
  <si>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</si>
  <si>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</si>
  <si>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</si>
  <si>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</si>
  <si>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</si>
  <si>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</si>
  <si>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</si>
  <si>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</si>
  <si>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</si>
  <si>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</si>
  <si>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</si>
  <si>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</si>
  <si>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</si>
  <si>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</si>
  <si>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</si>
  <si>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</si>
  <si>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</si>
  <si>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</si>
  <si>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</si>
  <si>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</si>
  <si>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</si>
  <si>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</si>
  <si>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</si>
  <si>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</si>
  <si>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</si>
  <si>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</si>
  <si>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</si>
  <si>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</si>
  <si>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</si>
  <si>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</si>
  <si>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</si>
  <si>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</si>
  <si>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</si>
  <si>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</si>
  <si>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</si>
  <si>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</si>
  <si>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</si>
  <si>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</si>
  <si>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</si>
  <si>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</si>
  <si>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</si>
  <si>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</si>
  <si>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</si>
  <si>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</si>
  <si>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</si>
  <si>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</si>
  <si>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</si>
  <si>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</si>
  <si>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</si>
  <si>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</si>
  <si>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</si>
  <si>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</si>
  <si>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</si>
  <si>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</si>
  <si>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</si>
  <si>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</si>
  <si>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</si>
  <si>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</si>
  <si>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</si>
  <si>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</si>
  <si>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</si>
  <si>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</si>
  <si>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</si>
  <si>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</si>
  <si>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</si>
  <si>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</si>
  <si>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</si>
  <si>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</si>
  <si>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</si>
  <si>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</si>
  <si>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</si>
  <si>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</si>
  <si>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</si>
  <si>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</si>
  <si>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</si>
  <si>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</si>
  <si>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</si>
  <si>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</si>
  <si>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</si>
  <si>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</si>
  <si>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</si>
  <si>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</si>
  <si>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</si>
  <si>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</si>
  <si>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</si>
  <si>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</si>
  <si>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</si>
  <si>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</si>
  <si>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</si>
  <si>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</si>
  <si>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</si>
  <si>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</si>
  <si>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</si>
  <si>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</si>
  <si>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</si>
  <si>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</si>
  <si>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</si>
  <si>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</si>
  <si>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</si>
  <si>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</si>
  <si>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</si>
  <si>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</si>
  <si>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</si>
  <si>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</si>
  <si>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</si>
  <si>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</si>
  <si>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</si>
  <si>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</si>
  <si>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</si>
  <si>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</si>
  <si>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</si>
  <si>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</si>
  <si>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</si>
  <si>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</si>
  <si>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</si>
  <si>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</si>
  <si>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</si>
  <si>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</si>
  <si>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</si>
  <si>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</si>
  <si>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</si>
  <si>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</si>
  <si>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</si>
  <si>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</si>
  <si>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</si>
  <si>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</si>
  <si>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</si>
  <si>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</si>
  <si>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</si>
  <si>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</si>
  <si>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</si>
  <si>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</si>
  <si>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</si>
  <si>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</si>
  <si>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</si>
  <si>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</si>
  <si>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</si>
  <si>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</si>
  <si>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</si>
  <si>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</si>
  <si>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</si>
  <si>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</si>
  <si>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</si>
  <si>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</si>
  <si>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</si>
  <si>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</si>
  <si>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</si>
  <si>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</si>
  <si>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</si>
  <si>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</si>
  <si>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</si>
  <si>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</si>
  <si>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</si>
  <si>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</si>
  <si>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</si>
  <si>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</si>
  <si>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</si>
  <si>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</si>
  <si>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</si>
  <si>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</si>
  <si>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</si>
  <si>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</si>
  <si>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</si>
  <si>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</si>
  <si>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</si>
  <si>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</si>
  <si>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</si>
  <si>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</si>
  <si>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</si>
  <si>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</si>
  <si>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</si>
  <si>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</si>
  <si>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</si>
  <si>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</si>
  <si>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</si>
  <si>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</si>
  <si>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</si>
  <si>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</si>
  <si>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</si>
  <si>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</si>
  <si>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</si>
  <si>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</si>
  <si>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</si>
  <si>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</si>
  <si>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</si>
  <si>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</si>
  <si>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</si>
  <si>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</si>
  <si>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</si>
  <si>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</si>
  <si>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</si>
  <si>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</si>
  <si>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</si>
  <si>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</si>
  <si>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</si>
  <si>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</si>
  <si>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</si>
  <si>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</si>
  <si>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</si>
  <si>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</si>
  <si>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</si>
  <si>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</si>
  <si>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</si>
  <si>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</si>
  <si>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</si>
  <si>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</si>
  <si>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</si>
  <si>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</si>
  <si>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</si>
  <si>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</si>
  <si>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</si>
  <si>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</si>
  <si>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</si>
  <si>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</si>
  <si>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</si>
  <si>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</si>
  <si>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</si>
  <si>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</si>
  <si>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</si>
  <si>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</si>
  <si>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</si>
  <si>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</si>
  <si>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</si>
  <si>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</si>
  <si>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</si>
  <si>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</si>
  <si>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</si>
  <si>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</si>
  <si>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</si>
  <si>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</si>
  <si>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</si>
  <si>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</si>
  <si>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</si>
  <si>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</si>
  <si>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</si>
  <si>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</si>
  <si>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</si>
  <si>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</si>
  <si>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</si>
  <si>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</si>
  <si>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</si>
  <si>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</si>
  <si>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</si>
  <si>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</si>
  <si>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</si>
  <si>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</si>
  <si>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</si>
  <si>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</si>
  <si>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</si>
  <si>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</si>
  <si>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</si>
  <si>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</si>
  <si>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</si>
  <si>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</si>
  <si>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</si>
  <si>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</si>
  <si>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</si>
  <si>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</si>
  <si>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</si>
  <si>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</si>
  <si>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</si>
  <si>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</si>
  <si>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</si>
  <si>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</si>
  <si>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</si>
  <si>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</si>
  <si>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</si>
  <si>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</si>
  <si>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</si>
  <si>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</si>
  <si>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</si>
  <si>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</si>
  <si>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</si>
  <si>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</si>
  <si>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</si>
  <si>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</si>
  <si>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</si>
  <si>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</si>
  <si>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</si>
  <si>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</si>
  <si>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</si>
  <si>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</si>
  <si>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</si>
  <si>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</si>
  <si>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</si>
  <si>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</si>
  <si>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</si>
  <si>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</si>
  <si>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</si>
  <si>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</si>
  <si>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</si>
  <si>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</si>
  <si>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</si>
  <si>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</si>
  <si>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</si>
  <si>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</si>
  <si>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</si>
  <si>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</si>
  <si>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</si>
  <si>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</si>
  <si>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</si>
  <si>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</si>
  <si>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</si>
  <si>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</si>
  <si>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</si>
  <si>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</si>
  <si>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</si>
  <si>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</si>
  <si>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</si>
  <si>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</si>
  <si>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</si>
  <si>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</si>
  <si>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</si>
  <si>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</si>
  <si>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</si>
  <si>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</si>
  <si>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</si>
  <si>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</si>
  <si>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</si>
  <si>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</si>
  <si>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</si>
  <si>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</si>
  <si>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</si>
  <si>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</si>
  <si>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</si>
  <si>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</si>
  <si>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</si>
  <si>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</si>
  <si>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</si>
  <si>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</si>
  <si>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</si>
  <si>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</si>
  <si>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</si>
  <si>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</si>
  <si>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</si>
  <si>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</si>
  <si>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</si>
  <si>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</si>
  <si>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</si>
  <si>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</si>
  <si>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</si>
  <si>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</si>
  <si>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</si>
  <si>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</si>
  <si>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</si>
  <si>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</si>
  <si>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</si>
  <si>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</si>
  <si>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</si>
  <si>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</si>
  <si>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</si>
  <si>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</si>
  <si>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</si>
  <si>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</si>
  <si>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</si>
  <si>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</si>
  <si>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</si>
  <si>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</si>
  <si>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</si>
  <si>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</si>
  <si>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</si>
  <si>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</si>
  <si>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</si>
  <si>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</si>
  <si>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</si>
  <si>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</si>
  <si>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</si>
  <si>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</si>
  <si>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</si>
  <si>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</si>
  <si>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</si>
  <si>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</si>
  <si>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</si>
  <si>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</si>
  <si>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</si>
  <si>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</si>
  <si>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</si>
  <si>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</si>
  <si>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</si>
  <si>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</si>
  <si>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</si>
  <si>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</si>
  <si>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</si>
  <si>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</si>
  <si>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</si>
  <si>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</si>
  <si>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</si>
  <si>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</si>
  <si>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</si>
  <si>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</si>
  <si>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</si>
  <si>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</si>
  <si>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</si>
  <si>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</si>
  <si>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</si>
  <si>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</si>
  <si>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</si>
  <si>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</si>
  <si>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</si>
  <si>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</si>
  <si>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</si>
  <si>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</si>
  <si>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</si>
  <si>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</si>
  <si>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</si>
  <si>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</si>
  <si>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</si>
  <si>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</si>
  <si>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</si>
  <si>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</si>
  <si>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</si>
  <si>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</si>
  <si>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</si>
  <si>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</si>
  <si>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</si>
  <si>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</si>
  <si>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</si>
  <si>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</si>
  <si>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</si>
  <si>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</si>
  <si>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</si>
  <si>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</si>
  <si>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</si>
  <si>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</si>
  <si>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</si>
  <si>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</si>
  <si>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</si>
  <si>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</si>
  <si>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</si>
  <si>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</si>
  <si>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</si>
  <si>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</si>
  <si>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</si>
  <si>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</si>
  <si>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</si>
  <si>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</si>
  <si>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</si>
  <si>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</si>
  <si>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</si>
  <si>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</si>
  <si>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</si>
  <si>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</si>
  <si>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</si>
  <si>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</si>
  <si>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</si>
  <si>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</si>
  <si>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</si>
  <si>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</si>
  <si>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</si>
  <si>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</si>
  <si>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</si>
  <si>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</si>
  <si>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</si>
  <si>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</si>
  <si>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</si>
  <si>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</si>
  <si>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</si>
  <si>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</si>
  <si>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</si>
  <si>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</si>
  <si>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</si>
  <si>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</si>
  <si>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</si>
  <si>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</si>
  <si>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</si>
  <si>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</si>
  <si>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</si>
  <si>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</si>
  <si>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</si>
  <si>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</si>
  <si>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</si>
  <si>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</si>
  <si>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</si>
  <si>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</si>
  <si>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</si>
  <si>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</si>
  <si>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</si>
  <si>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</si>
  <si>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</si>
  <si>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</si>
  <si>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</si>
  <si>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</si>
  <si>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</si>
  <si>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</si>
  <si>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</si>
  <si>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</si>
  <si>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</si>
  <si>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</si>
  <si>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</si>
  <si>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</si>
  <si>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</si>
  <si>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</si>
  <si>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</si>
  <si>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</si>
  <si>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</si>
  <si>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</si>
  <si>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</si>
  <si>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</si>
  <si>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</si>
  <si>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</si>
  <si>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</si>
  <si>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</si>
  <si>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</si>
  <si>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</si>
  <si>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</si>
  <si>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</si>
  <si>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</si>
  <si>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</si>
  <si>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</si>
  <si>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</si>
  <si>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</si>
  <si>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</si>
  <si>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</si>
  <si>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</si>
  <si>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</si>
  <si>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</si>
  <si>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</si>
  <si>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</si>
  <si>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</si>
  <si>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</si>
  <si>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</si>
  <si>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</si>
  <si>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</si>
  <si>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</si>
  <si>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</si>
  <si>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</si>
  <si>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</si>
  <si>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</si>
  <si>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</si>
  <si>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</si>
  <si>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</si>
  <si>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</si>
  <si>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</si>
  <si>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</si>
  <si>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</si>
  <si>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</si>
  <si>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</si>
  <si>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</si>
  <si>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</si>
  <si>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</si>
  <si>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</si>
  <si>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</si>
  <si>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</si>
  <si>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</si>
  <si>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</si>
  <si>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</si>
  <si>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</si>
  <si>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</si>
  <si>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</si>
  <si>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</si>
  <si>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</si>
  <si>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</si>
  <si>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</si>
  <si>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</si>
  <si>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</si>
  <si>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</si>
  <si>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</si>
  <si>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</si>
  <si>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</si>
  <si>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</si>
  <si>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</si>
  <si>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</si>
  <si>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</si>
  <si>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</si>
  <si>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</si>
  <si>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</si>
  <si>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</si>
  <si>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</si>
  <si>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</si>
  <si>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</si>
  <si>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</si>
  <si>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</si>
  <si>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</si>
  <si>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</si>
  <si>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</si>
  <si>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</si>
  <si>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</si>
  <si>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</si>
  <si>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</si>
  <si>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</si>
  <si>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</si>
  <si>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</si>
  <si>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</si>
  <si>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</si>
  <si>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</si>
  <si>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</si>
  <si>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</si>
  <si>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</si>
  <si>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</si>
  <si>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</si>
  <si>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</si>
  <si>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</si>
  <si>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</si>
  <si>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</si>
  <si>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</si>
  <si>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</si>
  <si>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</si>
  <si>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</si>
  <si>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</si>
  <si>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</si>
  <si>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</si>
  <si>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</si>
  <si>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</si>
  <si>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</si>
  <si>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</si>
  <si>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</si>
  <si>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</si>
  <si>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</si>
  <si>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</si>
  <si>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</si>
  <si>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</si>
  <si>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</si>
  <si>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</si>
  <si>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</si>
  <si>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</si>
  <si>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</si>
  <si>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</si>
  <si>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</si>
  <si>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</si>
  <si>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</si>
  <si>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</si>
  <si>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</si>
  <si>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</si>
  <si>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</si>
  <si>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</si>
  <si>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</si>
  <si>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</si>
  <si>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</si>
  <si>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</si>
  <si>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</si>
  <si>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</si>
  <si>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</si>
  <si>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</si>
  <si>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</si>
  <si>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</si>
  <si>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</si>
  <si>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</si>
  <si>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</si>
  <si>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</si>
  <si>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</si>
  <si>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</si>
  <si>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</si>
  <si>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</si>
  <si>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</si>
  <si>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</si>
  <si>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</si>
  <si>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</si>
  <si>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</si>
  <si>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</si>
  <si>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</si>
  <si>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</si>
  <si>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</si>
  <si>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</si>
  <si>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</si>
  <si>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</si>
  <si>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</si>
  <si>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</si>
  <si>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</si>
  <si>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</si>
  <si>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</si>
  <si>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</si>
  <si>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</si>
  <si>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</si>
  <si>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</si>
  <si>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</si>
  <si>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</si>
  <si>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</si>
  <si>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</si>
  <si>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</si>
  <si>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</si>
  <si>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</si>
  <si>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</si>
  <si>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</si>
  <si>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</si>
  <si>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</si>
  <si>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</si>
  <si>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</si>
  <si>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</si>
  <si>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</si>
  <si>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</si>
  <si>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</si>
  <si>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</si>
  <si>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</si>
  <si>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</si>
  <si>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</si>
  <si>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</si>
  <si>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</si>
  <si>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</si>
  <si>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</si>
  <si>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</si>
  <si>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</si>
  <si>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</si>
  <si>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</si>
  <si>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</si>
  <si>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</si>
  <si>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</si>
  <si>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</si>
  <si>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</si>
  <si>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</si>
  <si>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</si>
  <si>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</si>
  <si>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</si>
  <si>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</si>
  <si>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</si>
  <si>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</si>
  <si>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</si>
  <si>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</si>
  <si>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</si>
  <si>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</si>
  <si>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</si>
  <si>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</si>
  <si>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</si>
  <si>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</si>
  <si>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</si>
  <si>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</si>
  <si>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</si>
  <si>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</si>
  <si>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</si>
  <si>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</si>
  <si>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</si>
  <si>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</si>
  <si>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</si>
  <si>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</si>
  <si>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</si>
  <si>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</si>
  <si>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</si>
  <si>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</si>
  <si>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</si>
  <si>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</si>
  <si>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</si>
  <si>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</si>
  <si>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</si>
  <si>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</si>
  <si>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</si>
  <si>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</si>
  <si>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</si>
  <si>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</si>
  <si>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</si>
  <si>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</si>
  <si>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</si>
  <si>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</si>
  <si>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</si>
  <si>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</si>
  <si>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</si>
  <si>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</si>
  <si>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</si>
  <si>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</si>
  <si>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</si>
  <si>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</si>
  <si>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</si>
  <si>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</si>
  <si>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</si>
  <si>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</si>
  <si>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</si>
  <si>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</si>
  <si>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</si>
  <si>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</si>
  <si>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</si>
  <si>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</si>
  <si>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</si>
  <si>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</si>
  <si>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</si>
  <si>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</si>
  <si>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</si>
  <si>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</si>
  <si>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</si>
  <si>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</si>
  <si>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</si>
  <si>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</si>
  <si>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</si>
  <si>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</si>
  <si>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</si>
  <si>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</si>
  <si>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</si>
  <si>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</si>
  <si>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</si>
  <si>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</si>
  <si>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</si>
  <si>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</si>
  <si>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</si>
  <si>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</si>
  <si>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</si>
  <si>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</si>
  <si>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</si>
  <si>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</si>
  <si>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</si>
  <si>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</si>
  <si>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</si>
  <si>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</si>
  <si>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</si>
  <si>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</si>
  <si>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</si>
  <si>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</si>
  <si>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</si>
  <si>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</si>
  <si>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</si>
  <si>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</si>
  <si>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</si>
  <si>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</si>
  <si>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</si>
  <si>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</si>
  <si>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</si>
  <si>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</si>
  <si>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</si>
  <si>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</si>
  <si>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</si>
  <si>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</si>
  <si>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</si>
  <si>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</si>
  <si>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</si>
  <si>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</si>
  <si>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</si>
  <si>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</si>
  <si>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</si>
  <si>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</si>
  <si>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</si>
  <si>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</si>
  <si>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</si>
  <si>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</si>
  <si>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</si>
  <si>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</si>
  <si>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</si>
  <si>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</si>
  <si>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</si>
  <si>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</si>
  <si>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</si>
  <si>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</si>
  <si>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</si>
  <si>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</si>
  <si>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</si>
  <si>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</si>
  <si>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</si>
  <si>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</si>
  <si>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</si>
  <si>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</si>
  <si>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</si>
  <si>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</si>
  <si>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</si>
  <si>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</si>
  <si>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</si>
  <si>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</si>
  <si>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</si>
  <si>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</si>
  <si>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</si>
  <si>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</si>
  <si>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</si>
  <si>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</si>
  <si>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</si>
  <si>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</si>
  <si>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</si>
  <si>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</si>
  <si>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</si>
  <si>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</si>
  <si>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</si>
  <si>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</si>
  <si>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</si>
  <si>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</si>
  <si>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</si>
  <si>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</si>
  <si>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</si>
  <si>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</si>
  <si>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</si>
  <si>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</si>
  <si>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</si>
  <si>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</si>
  <si>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</si>
  <si>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</si>
  <si>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</si>
  <si>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</si>
  <si>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</si>
  <si>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</si>
  <si>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</si>
  <si>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</si>
  <si>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</si>
  <si>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</si>
  <si>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</si>
  <si>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</si>
  <si>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</si>
  <si>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</si>
  <si>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</si>
  <si>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</si>
  <si>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</si>
  <si>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</si>
  <si>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</si>
  <si>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</si>
  <si>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</si>
  <si>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</si>
  <si>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</si>
  <si>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</si>
  <si>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</si>
  <si>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</si>
  <si>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</si>
  <si>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</si>
  <si>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</si>
  <si>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</si>
  <si>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</si>
  <si>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</si>
  <si>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</si>
  <si>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</si>
  <si>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</si>
  <si>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</si>
  <si>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</si>
  <si>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</si>
  <si>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</si>
  <si>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</si>
  <si>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</si>
  <si>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</si>
  <si>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</si>
  <si>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</si>
  <si>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</si>
  <si>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</si>
  <si>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</si>
  <si>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</si>
  <si>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</si>
  <si>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</si>
  <si>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</si>
  <si>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</si>
  <si>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</si>
  <si>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</si>
  <si>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</si>
  <si>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</si>
  <si>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</si>
  <si>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</si>
  <si>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</si>
  <si>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</si>
  <si>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</si>
  <si>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</si>
  <si>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</si>
  <si>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</si>
  <si>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</si>
  <si>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</si>
  <si>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</si>
  <si>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</si>
  <si>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</si>
  <si>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</si>
  <si>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</si>
  <si>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</si>
  <si>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</si>
  <si>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</si>
  <si>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</si>
  <si>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</si>
  <si>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</si>
  <si>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</si>
  <si>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</si>
  <si>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</si>
  <si>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</si>
  <si>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</si>
  <si>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</si>
  <si>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</si>
  <si>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</si>
  <si>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</si>
  <si>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</si>
  <si>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</si>
  <si>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</si>
  <si>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</si>
  <si>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</si>
  <si>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</si>
  <si>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</si>
  <si>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</si>
  <si>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</si>
  <si>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</si>
  <si>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</si>
  <si>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</si>
  <si>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</si>
  <si>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</si>
  <si>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</si>
  <si>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</si>
  <si>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</si>
  <si>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</si>
  <si>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</si>
  <si>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</si>
  <si>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</si>
  <si>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</si>
  <si>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</si>
  <si>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</si>
  <si>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</si>
  <si>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</si>
  <si>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</si>
  <si>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</si>
  <si>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</si>
  <si>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</si>
  <si>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</si>
  <si>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</si>
  <si>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</si>
  <si>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</si>
  <si>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</si>
  <si>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</si>
  <si>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</si>
  <si>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</si>
  <si>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</si>
  <si>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</si>
  <si>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</si>
  <si>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</si>
  <si>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</si>
  <si>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</si>
  <si>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</si>
  <si>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</si>
  <si>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</si>
  <si>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</si>
  <si>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</si>
  <si>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</si>
  <si>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</si>
  <si>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</si>
  <si>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</si>
  <si>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</si>
  <si>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</si>
  <si>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</si>
  <si>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</si>
  <si>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</si>
  <si>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</si>
  <si>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</si>
  <si>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</si>
  <si>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</si>
  <si>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</si>
  <si>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</si>
  <si>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</si>
  <si>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</si>
  <si>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</si>
  <si>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</si>
  <si>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</si>
  <si>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</si>
  <si>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</si>
  <si>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</si>
  <si>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</si>
  <si>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</si>
  <si>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</si>
  <si>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</si>
  <si>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</si>
  <si>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</si>
  <si>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</si>
  <si>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</si>
  <si>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</si>
  <si>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</si>
  <si>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</si>
  <si>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</si>
  <si>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</si>
  <si>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</si>
  <si>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</si>
  <si>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</si>
  <si>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</si>
  <si>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</si>
  <si>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</si>
  <si>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</si>
  <si>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</si>
  <si>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</si>
  <si>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</si>
  <si>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</si>
  <si>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</si>
  <si>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</si>
  <si>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</si>
  <si>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</si>
  <si>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</si>
  <si>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</si>
  <si>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</si>
  <si>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</si>
  <si>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</si>
  <si>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</si>
  <si>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</si>
  <si>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</si>
  <si>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</si>
  <si>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</si>
  <si>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</si>
  <si>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</si>
  <si>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</si>
  <si>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</si>
  <si>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</si>
  <si>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</si>
  <si>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</si>
  <si>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</si>
  <si>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</si>
  <si>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</si>
  <si>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</si>
  <si>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</si>
  <si>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</si>
  <si>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</si>
  <si>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</si>
  <si>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</si>
  <si>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</si>
  <si>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</si>
  <si>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</si>
  <si>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</si>
  <si>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</si>
  <si>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</si>
  <si>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</si>
  <si>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</si>
  <si>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</si>
  <si>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</si>
  <si>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</si>
  <si>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</si>
  <si>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</si>
  <si>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</si>
  <si>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</si>
  <si>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</si>
  <si>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</si>
  <si>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</si>
  <si>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</si>
  <si>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</si>
  <si>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</si>
  <si>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</si>
  <si>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</si>
  <si>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</si>
  <si>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</si>
  <si>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</si>
  <si>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</si>
  <si>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</si>
  <si>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</si>
  <si>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</si>
  <si>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</si>
  <si>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</si>
  <si>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</si>
  <si>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</si>
  <si>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</si>
  <si>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</si>
  <si>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</si>
  <si>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</si>
  <si>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</si>
  <si>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</si>
  <si>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</si>
  <si>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</si>
  <si>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</si>
  <si>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</si>
  <si>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</si>
  <si>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</si>
  <si>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</si>
  <si>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</si>
  <si>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</si>
  <si>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</si>
  <si>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</si>
  <si>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</si>
  <si>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</si>
  <si>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</si>
  <si>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</si>
  <si>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</si>
  <si>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</si>
  <si>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</si>
  <si>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</si>
  <si>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</si>
  <si>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</si>
  <si>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</si>
  <si>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</si>
  <si>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</si>
  <si>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</si>
  <si>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</si>
  <si>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</si>
  <si>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</si>
  <si>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</si>
  <si>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</si>
  <si>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</si>
  <si>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</si>
  <si>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</si>
  <si>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</si>
  <si>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</si>
  <si>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</si>
  <si>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</si>
  <si>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</si>
  <si>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</si>
  <si>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</si>
  <si>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</si>
  <si>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</si>
  <si>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</si>
  <si>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</si>
  <si>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</si>
  <si>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</si>
  <si>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</si>
  <si>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</si>
  <si>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</si>
  <si>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</si>
  <si>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</si>
  <si>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</si>
  <si>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</si>
  <si>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</si>
  <si>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</si>
  <si>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</si>
  <si>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</si>
  <si>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</si>
  <si>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</si>
  <si>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</si>
  <si>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</si>
  <si>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</si>
  <si>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</si>
  <si>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</si>
  <si>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</si>
  <si>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</si>
  <si>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</si>
  <si>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</si>
  <si>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</si>
  <si>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</si>
  <si>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</si>
  <si>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</si>
  <si>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</si>
  <si>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</si>
  <si>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</si>
  <si>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</si>
  <si>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</si>
  <si>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</si>
  <si>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</si>
  <si>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</si>
  <si>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</si>
  <si>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</si>
  <si>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</si>
  <si>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</si>
  <si>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</si>
  <si>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</si>
  <si>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</si>
  <si>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</si>
  <si>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</si>
  <si>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</si>
  <si>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</si>
  <si>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</si>
  <si>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</si>
  <si>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</si>
  <si>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</si>
  <si>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</si>
  <si>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</si>
  <si>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</si>
  <si>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</si>
  <si>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</si>
  <si>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</si>
  <si>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</si>
  <si>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</si>
  <si>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</si>
  <si>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</si>
  <si>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</si>
  <si>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</si>
  <si>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</si>
  <si>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</si>
  <si>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</si>
  <si>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</si>
  <si>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</si>
  <si>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</si>
  <si>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</si>
  <si>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</si>
  <si>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</si>
  <si>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</si>
  <si>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</si>
  <si>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</si>
  <si>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</si>
  <si>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</si>
  <si>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</si>
  <si>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</si>
  <si>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</si>
  <si>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</si>
  <si>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</si>
  <si>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</si>
  <si>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</si>
  <si>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</si>
  <si>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</si>
  <si>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</si>
  <si>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</si>
  <si>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</si>
  <si>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</si>
  <si>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</si>
  <si>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</si>
  <si>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</si>
  <si>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</si>
  <si>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</si>
  <si>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</si>
  <si>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</si>
  <si>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</si>
  <si>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</si>
  <si>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</si>
  <si>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</si>
  <si>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</si>
  <si>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</si>
  <si>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</si>
  <si>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</si>
  <si>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</si>
  <si>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</si>
  <si>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</si>
  <si>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</si>
  <si>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</si>
  <si>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</si>
  <si>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</si>
  <si>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</si>
  <si>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</si>
  <si>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</si>
  <si>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</si>
  <si>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</si>
  <si>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</si>
  <si>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</si>
  <si>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</si>
  <si>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</si>
  <si>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</si>
  <si>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</si>
  <si>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</si>
  <si>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</si>
  <si>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</si>
  <si>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</si>
  <si>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</si>
  <si>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</si>
  <si>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</si>
  <si>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</si>
  <si>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</si>
  <si>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</si>
  <si>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</si>
  <si>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</si>
  <si>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</si>
  <si>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</si>
  <si>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</si>
  <si>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</si>
  <si>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</si>
  <si>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</si>
  <si>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</si>
  <si>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</si>
  <si>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</si>
  <si>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</si>
  <si>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</si>
  <si>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</si>
  <si>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</si>
  <si>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</si>
  <si>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</si>
  <si>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</si>
  <si>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</si>
  <si>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</si>
  <si>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</si>
  <si>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</si>
  <si>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</si>
  <si>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</si>
  <si>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</si>
  <si>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</si>
  <si>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</si>
  <si>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</si>
  <si>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</si>
  <si>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</si>
  <si>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</si>
  <si>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</si>
  <si>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</si>
  <si>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</si>
  <si>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</si>
  <si>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</si>
  <si>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</si>
  <si>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</si>
  <si>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</si>
  <si>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</si>
  <si>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</si>
  <si>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</si>
  <si>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</si>
  <si>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</si>
  <si>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</si>
  <si>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</si>
  <si>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</si>
  <si>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</si>
  <si>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</si>
  <si>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</si>
  <si>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</si>
  <si>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</si>
  <si>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</si>
  <si>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</si>
  <si>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</si>
  <si>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</si>
  <si>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</si>
  <si>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</si>
  <si>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</si>
  <si>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</si>
  <si>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</si>
  <si>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</si>
  <si>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</si>
  <si>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</si>
  <si>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</si>
  <si>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</si>
  <si>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</si>
  <si>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</si>
  <si>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</si>
  <si>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</si>
  <si>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</si>
  <si>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</si>
  <si>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</si>
  <si>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</si>
  <si>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</si>
  <si>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</si>
  <si>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</si>
  <si>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</si>
  <si>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</si>
  <si>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</si>
  <si>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</si>
  <si>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</si>
  <si>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</si>
  <si>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</si>
  <si>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</si>
  <si>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</si>
  <si>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</si>
  <si>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</si>
  <si>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</si>
  <si>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</si>
  <si>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</si>
  <si>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</si>
  <si>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</si>
  <si>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</si>
  <si>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</si>
  <si>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</si>
  <si>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</si>
  <si>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</si>
  <si>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</si>
  <si>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</si>
  <si>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</si>
  <si>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</si>
  <si>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</si>
  <si>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</si>
  <si>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</si>
  <si>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</si>
  <si>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</si>
  <si>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</si>
  <si>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</si>
  <si>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</si>
  <si>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</si>
  <si>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</si>
  <si>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</si>
  <si>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</si>
  <si>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</si>
  <si>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</si>
  <si>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</si>
  <si>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</si>
  <si>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</si>
  <si>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</si>
  <si>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</si>
  <si>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</si>
  <si>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</si>
  <si>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</si>
  <si>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</si>
  <si>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</si>
  <si>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</si>
  <si>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</si>
  <si>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</si>
  <si>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</si>
  <si>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</si>
  <si>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</si>
  <si>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</si>
  <si>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</si>
  <si>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</si>
  <si>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</si>
  <si>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</si>
  <si>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</si>
  <si>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</si>
  <si>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</si>
  <si>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</si>
  <si>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</si>
  <si>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</si>
  <si>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</si>
  <si>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</si>
  <si>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</si>
  <si>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</si>
  <si>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</si>
  <si>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</si>
  <si>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</si>
  <si>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</si>
  <si>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</si>
  <si>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</si>
  <si>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</si>
  <si>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</si>
  <si>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</si>
  <si>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</si>
  <si>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</si>
  <si>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</si>
  <si>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</si>
  <si>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</si>
  <si>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</si>
  <si>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</si>
  <si>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</si>
  <si>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</si>
  <si>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</si>
  <si>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</si>
  <si>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</si>
  <si>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</si>
  <si>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</si>
  <si>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</si>
  <si>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</si>
  <si>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</si>
  <si>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</si>
  <si>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</si>
  <si>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</si>
  <si>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</si>
  <si>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</si>
  <si>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</si>
  <si>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</si>
  <si>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</si>
  <si>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</si>
  <si>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</si>
  <si>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</si>
  <si>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</si>
  <si>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</si>
  <si>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</si>
  <si>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</si>
  <si>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</si>
  <si>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</si>
  <si>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</si>
  <si>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</si>
  <si>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</si>
  <si>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</si>
  <si>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</si>
  <si>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</si>
  <si>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</si>
  <si>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</si>
  <si>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</si>
  <si>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</si>
  <si>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</si>
  <si>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</si>
  <si>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</si>
  <si>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</si>
  <si>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</si>
  <si>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</si>
  <si>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</si>
  <si>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</si>
  <si>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</si>
  <si>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</si>
  <si>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</si>
  <si>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</si>
  <si>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</si>
  <si>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</si>
  <si>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</si>
  <si>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</si>
  <si>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</si>
  <si>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</si>
  <si>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</si>
  <si>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</si>
  <si>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</si>
  <si>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</si>
  <si>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</si>
  <si>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</si>
  <si>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</si>
  <si>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</si>
  <si>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</si>
  <si>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</si>
  <si>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</si>
  <si>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</si>
  <si>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</si>
  <si>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</si>
  <si>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</si>
  <si>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</si>
  <si>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</si>
  <si>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</si>
  <si>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</si>
  <si>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</si>
  <si>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</si>
  <si>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</si>
  <si>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</si>
  <si>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</si>
  <si>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</si>
  <si>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</si>
  <si>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</si>
  <si>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</si>
  <si>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</si>
  <si>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</si>
  <si>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</si>
  <si>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</si>
  <si>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</si>
  <si>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</si>
  <si>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</si>
  <si>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</si>
  <si>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</si>
  <si>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</si>
  <si>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</si>
  <si>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</si>
  <si>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</si>
  <si>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</si>
  <si>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</si>
  <si>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</si>
  <si>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</si>
  <si>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</si>
  <si>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</si>
  <si>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</si>
  <si>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</si>
  <si>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</si>
  <si>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</si>
  <si>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</si>
  <si>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</si>
  <si>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</si>
  <si>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</si>
  <si>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</si>
  <si>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</si>
  <si>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</si>
  <si>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</si>
  <si>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</si>
  <si>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</si>
  <si>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</si>
  <si>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</si>
  <si>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</si>
  <si>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</si>
  <si>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</si>
  <si>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</si>
  <si>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</si>
  <si>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</si>
  <si>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</si>
  <si>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</si>
  <si>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</si>
  <si>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</si>
  <si>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</si>
  <si>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</si>
  <si>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</si>
  <si>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</si>
  <si>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</si>
  <si>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</si>
  <si>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</si>
  <si>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</si>
  <si>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</si>
  <si>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</si>
  <si>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</si>
  <si>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</si>
  <si>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</si>
  <si>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</si>
  <si>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</si>
  <si>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</si>
  <si>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</si>
  <si>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</si>
  <si>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</si>
  <si>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</si>
  <si>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</si>
  <si>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</si>
  <si>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</si>
  <si>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</si>
  <si>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</si>
  <si>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</si>
  <si>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</si>
  <si>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</si>
  <si>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</si>
  <si>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</si>
  <si>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</si>
  <si>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</si>
  <si>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</si>
  <si>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</si>
  <si>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</si>
  <si>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</si>
  <si>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</si>
  <si>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</si>
  <si>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</si>
  <si>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</si>
  <si>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</si>
  <si>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</si>
  <si>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</si>
  <si>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</si>
  <si>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</si>
  <si>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</si>
  <si>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</si>
  <si>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</si>
  <si>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</si>
  <si>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</si>
  <si>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</si>
  <si>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</si>
  <si>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</si>
  <si>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</si>
  <si>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</si>
  <si>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</si>
  <si>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</si>
  <si>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</si>
  <si>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</si>
  <si>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</si>
  <si>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</si>
  <si>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</si>
  <si>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</si>
  <si>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</si>
  <si>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</si>
  <si>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</si>
  <si>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</si>
  <si>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</si>
  <si>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</si>
  <si>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</si>
  <si>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</si>
  <si>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</si>
  <si>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</si>
  <si>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</si>
  <si>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</si>
  <si>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</si>
  <si>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</si>
  <si>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</si>
  <si>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</si>
  <si>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</si>
  <si>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</si>
  <si>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</si>
  <si>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</si>
  <si>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</si>
  <si>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</si>
  <si>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</si>
  <si>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</si>
  <si>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</si>
  <si>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</si>
  <si>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</si>
  <si>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</si>
  <si>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</si>
  <si>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</si>
  <si>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</si>
  <si>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</si>
  <si>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</si>
  <si>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</si>
  <si>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</si>
  <si>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</si>
  <si>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</si>
  <si>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</si>
  <si>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</si>
  <si>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</si>
  <si>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</si>
  <si>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</si>
  <si>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</si>
  <si>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</si>
  <si>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</si>
  <si>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</si>
  <si>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</si>
  <si>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</si>
  <si>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</si>
  <si>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</si>
  <si>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</si>
  <si>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</si>
  <si>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</si>
  <si>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</si>
  <si>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</si>
  <si>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</si>
  <si>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</si>
  <si>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</si>
  <si>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</si>
  <si>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</si>
  <si>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</si>
  <si>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</si>
  <si>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</si>
  <si>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</si>
  <si>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</si>
  <si>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</si>
  <si>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</si>
  <si>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</si>
  <si>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</si>
  <si>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</si>
  <si>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</si>
  <si>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</si>
  <si>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</si>
  <si>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</si>
  <si>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</si>
  <si>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</si>
  <si>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</si>
  <si>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</si>
  <si>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</si>
  <si>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</si>
  <si>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</si>
  <si>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</si>
  <si>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</si>
  <si>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</si>
  <si>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</si>
  <si>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</si>
  <si>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</si>
  <si>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</si>
  <si>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</si>
  <si>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</si>
  <si>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</si>
  <si>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</si>
  <si>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</si>
  <si>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</si>
  <si>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</si>
  <si>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</si>
  <si>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</si>
  <si>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</si>
  <si>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</si>
  <si>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</si>
  <si>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</si>
  <si>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</si>
  <si>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</si>
  <si>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</si>
  <si>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</si>
  <si>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</si>
  <si>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</si>
  <si>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</si>
  <si>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</si>
  <si>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</si>
  <si>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</si>
  <si>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</si>
  <si>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</si>
  <si>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</si>
  <si>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</si>
  <si>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</si>
  <si>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</si>
  <si>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</si>
  <si>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</si>
  <si>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</si>
  <si>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</si>
  <si>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</si>
  <si>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</si>
  <si>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</si>
  <si>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</si>
  <si>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</si>
  <si>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</si>
  <si>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</si>
  <si>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</si>
  <si>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</si>
  <si>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</si>
  <si>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</si>
  <si>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</si>
  <si>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</si>
  <si>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</si>
  <si>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</si>
  <si>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</si>
  <si>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</si>
  <si>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</si>
  <si>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</si>
  <si>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</si>
  <si>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</si>
  <si>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</si>
  <si>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</si>
  <si>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</si>
  <si>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</si>
  <si>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</si>
  <si>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</si>
  <si>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</si>
  <si>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</si>
  <si>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</si>
  <si>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</si>
  <si>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</si>
  <si>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</si>
  <si>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</si>
  <si>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</si>
  <si>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</si>
  <si>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</si>
  <si>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</si>
  <si>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</si>
  <si>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</si>
  <si>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</si>
  <si>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</si>
  <si>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</si>
  <si>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</si>
  <si>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</si>
  <si>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</si>
  <si>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</si>
  <si>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</si>
  <si>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</si>
  <si>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</si>
  <si>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</si>
  <si>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</si>
  <si>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</si>
  <si>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</si>
  <si>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</si>
  <si>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</si>
  <si>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</si>
  <si>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</si>
  <si>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</si>
  <si>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</si>
  <si>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</si>
  <si>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</si>
  <si>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</si>
  <si>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</si>
  <si>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</si>
  <si>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</si>
  <si>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</si>
  <si>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</si>
  <si>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</si>
  <si>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</si>
  <si>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</si>
  <si>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</si>
  <si>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</si>
  <si>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</si>
  <si>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</si>
  <si>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</si>
  <si>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</si>
  <si>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</si>
  <si>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</si>
  <si>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</si>
  <si>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</si>
  <si>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</si>
  <si>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</si>
  <si>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</si>
  <si>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</si>
  <si>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</si>
  <si>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</si>
  <si>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</si>
  <si>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</si>
  <si>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</si>
  <si>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</si>
  <si>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</si>
  <si>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</si>
  <si>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</si>
  <si>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</si>
  <si>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</si>
  <si>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</si>
  <si>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</si>
  <si>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</si>
  <si>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</si>
  <si>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</si>
  <si>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</si>
  <si>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</si>
  <si>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</si>
  <si>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</si>
  <si>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</si>
  <si>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</si>
  <si>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</si>
  <si>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</si>
  <si>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</si>
  <si>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</si>
  <si>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</si>
  <si>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</si>
  <si>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</si>
  <si>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</si>
  <si>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</si>
  <si>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</si>
  <si>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</si>
  <si>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</si>
  <si>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</si>
  <si>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</si>
  <si>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</si>
  <si>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</si>
  <si>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</si>
  <si>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</si>
  <si>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</si>
  <si>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</si>
  <si>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</si>
  <si>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</si>
  <si>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</si>
  <si>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</si>
  <si>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</si>
  <si>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</si>
  <si>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</si>
  <si>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</si>
  <si>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</si>
  <si>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</si>
  <si>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</si>
  <si>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</si>
  <si>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</si>
  <si>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</si>
  <si>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</si>
  <si>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</si>
  <si>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</si>
  <si>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</si>
  <si>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</si>
  <si>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</si>
  <si>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</si>
  <si>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</si>
  <si>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</si>
  <si>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</si>
  <si>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</si>
  <si>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</si>
  <si>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</si>
  <si>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</si>
  <si>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</si>
  <si>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</si>
  <si>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</si>
  <si>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</si>
  <si>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</si>
  <si>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</si>
  <si>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</si>
  <si>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</si>
  <si>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</si>
  <si>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</si>
  <si>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</si>
  <si>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</si>
  <si>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</si>
  <si>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</si>
  <si>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</si>
  <si>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</si>
  <si>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</si>
  <si>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</si>
  <si>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</si>
  <si>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</si>
  <si>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</si>
  <si>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</si>
  <si>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</si>
  <si>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</si>
  <si>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</si>
  <si>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</si>
  <si>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</si>
  <si>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</si>
  <si>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</si>
  <si>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</si>
  <si>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</si>
  <si>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</si>
  <si>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</si>
  <si>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</si>
  <si>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</si>
  <si>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</si>
  <si>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</si>
  <si>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</si>
  <si>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</si>
  <si>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</si>
  <si>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</si>
  <si>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</si>
  <si>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</si>
  <si>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</si>
  <si>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</si>
  <si>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</si>
  <si>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</si>
  <si>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</si>
  <si>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</si>
  <si>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</si>
  <si>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</si>
  <si>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</si>
  <si>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</si>
  <si>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</si>
  <si>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</si>
  <si>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</si>
  <si>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</si>
  <si>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</si>
  <si>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</si>
  <si>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</si>
  <si>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</si>
  <si>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</si>
  <si>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</si>
  <si>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</si>
  <si>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</si>
  <si>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</si>
  <si>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</si>
  <si>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</si>
  <si>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</si>
  <si>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</si>
  <si>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</si>
  <si>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</si>
  <si>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</si>
  <si>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</si>
  <si>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</si>
  <si>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</si>
  <si>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</si>
  <si>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</si>
  <si>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</si>
  <si>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</si>
  <si>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</si>
  <si>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</si>
  <si>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</si>
  <si>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</si>
  <si>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</si>
  <si>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</si>
  <si>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</si>
  <si>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</si>
  <si>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</si>
  <si>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</si>
  <si>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</si>
  <si>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</si>
  <si>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</si>
  <si>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</si>
  <si>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</si>
  <si>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</si>
  <si>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</si>
  <si>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</si>
  <si>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</si>
  <si>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</si>
  <si>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</si>
  <si>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</si>
  <si>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</si>
  <si>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</si>
  <si>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</si>
  <si>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</si>
  <si>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</si>
  <si>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</si>
  <si>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</si>
  <si>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</si>
  <si>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</si>
  <si>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</si>
  <si>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</si>
  <si>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</si>
  <si>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</si>
  <si>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</si>
  <si>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</si>
  <si>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</si>
  <si>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</si>
  <si>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</si>
  <si>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</si>
  <si>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</si>
  <si>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</si>
  <si>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</si>
  <si>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</si>
  <si>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</si>
  <si>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</si>
  <si>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</si>
  <si>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</si>
  <si>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</si>
  <si>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</si>
  <si>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</si>
  <si>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</si>
  <si>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</si>
  <si>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</si>
  <si>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</si>
  <si>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</si>
  <si>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</si>
  <si>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</si>
  <si>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</si>
  <si>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</si>
  <si>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</si>
  <si>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</si>
  <si>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</si>
  <si>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</si>
  <si>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</si>
  <si>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</si>
  <si>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</si>
  <si>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</si>
  <si>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</si>
  <si>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</si>
  <si>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</si>
  <si>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</si>
  <si>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</si>
  <si>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</si>
  <si>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</si>
  <si>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</si>
  <si>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</si>
  <si>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</si>
  <si>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</si>
  <si>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</si>
  <si>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</si>
  <si>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</si>
  <si>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</si>
  <si>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</si>
  <si>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</si>
  <si>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</si>
  <si>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</si>
  <si>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</si>
  <si>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</si>
  <si>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</si>
  <si>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</si>
  <si>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</si>
  <si>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</si>
  <si>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</si>
  <si>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</si>
  <si>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</si>
  <si>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</si>
  <si>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</si>
  <si>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</si>
  <si>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</si>
  <si>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</si>
  <si>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</si>
  <si>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</si>
  <si>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</si>
  <si>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</si>
  <si>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</si>
  <si>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</si>
  <si>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</si>
  <si>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</si>
  <si>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</si>
  <si>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</si>
  <si>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</si>
  <si>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</si>
  <si>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</si>
  <si>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</si>
  <si>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</si>
  <si>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</si>
  <si>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</si>
  <si>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</si>
  <si>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</si>
  <si>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</si>
  <si>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</si>
  <si>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</si>
  <si>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</si>
  <si>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</si>
  <si>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</si>
  <si>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</si>
  <si>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</si>
  <si>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</si>
  <si>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</si>
  <si>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</si>
  <si>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</si>
  <si>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</si>
  <si>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</si>
  <si>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</si>
  <si>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</si>
  <si>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</si>
  <si>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</si>
  <si>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</si>
  <si>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</si>
  <si>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</si>
  <si>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</si>
  <si>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</si>
  <si>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</si>
  <si>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</si>
  <si>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</si>
  <si>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</si>
  <si>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</si>
  <si>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</si>
  <si>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</si>
  <si>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</si>
  <si>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</si>
  <si>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</si>
  <si>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</si>
  <si>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</si>
  <si>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</si>
  <si>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</si>
  <si>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</si>
  <si>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</si>
  <si>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</si>
  <si>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</si>
  <si>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</si>
  <si>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</si>
  <si>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</si>
  <si>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</si>
  <si>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</si>
  <si>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</si>
  <si>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</si>
  <si>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</si>
  <si>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</si>
  <si>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</si>
  <si>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</si>
  <si>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</si>
  <si>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</si>
  <si>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</si>
  <si>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</si>
  <si>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</si>
  <si>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</si>
  <si>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</si>
  <si>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</si>
  <si>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</si>
  <si>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</si>
  <si>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</si>
  <si>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</si>
  <si>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</si>
  <si>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</si>
  <si>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</si>
  <si>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</si>
  <si>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</si>
  <si>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</si>
  <si>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</si>
  <si>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</si>
  <si>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</si>
  <si>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</si>
  <si>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</si>
  <si>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</si>
  <si>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</si>
  <si>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</si>
  <si>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</si>
  <si>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</si>
  <si>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</si>
  <si>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</si>
  <si>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</si>
  <si>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</si>
  <si>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</si>
  <si>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</si>
  <si>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</si>
  <si>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</si>
  <si>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</si>
  <si>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</si>
  <si>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</si>
  <si>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</si>
  <si>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</si>
  <si>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</si>
  <si>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</si>
  <si>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</si>
  <si>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</si>
  <si>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</si>
  <si>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</si>
  <si>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</si>
  <si>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</si>
  <si>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</si>
  <si>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</si>
  <si>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</si>
  <si>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</si>
  <si>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</si>
  <si>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</si>
  <si>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</si>
  <si>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</si>
  <si>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</si>
  <si>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</si>
  <si>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</si>
  <si>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</si>
  <si>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</si>
  <si>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</si>
  <si>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</si>
  <si>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</si>
  <si>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</si>
  <si>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</si>
  <si>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</si>
  <si>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</si>
  <si>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</si>
  <si>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</si>
  <si>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</si>
  <si>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</si>
  <si>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</si>
  <si>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</si>
  <si>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</si>
  <si>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</si>
  <si>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</si>
  <si>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</si>
  <si>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</si>
  <si>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</si>
  <si>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</si>
  <si>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</si>
  <si>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</si>
  <si>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</si>
  <si>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</si>
  <si>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</si>
  <si>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</si>
  <si>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</si>
  <si>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</si>
  <si>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</si>
  <si>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</si>
  <si>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</si>
  <si>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</si>
  <si>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</si>
  <si>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</si>
  <si>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</si>
  <si>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</si>
  <si>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</si>
  <si>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</si>
  <si>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</si>
  <si>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</si>
  <si>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</si>
  <si>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</si>
  <si>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</si>
  <si>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</si>
  <si>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</si>
  <si>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</si>
  <si>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</si>
  <si>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</si>
  <si>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</si>
  <si>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</si>
  <si>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</si>
  <si>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</si>
  <si>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</si>
  <si>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</si>
  <si>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</si>
  <si>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</si>
  <si>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</si>
  <si>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</si>
  <si>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</si>
  <si>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</si>
  <si>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</si>
  <si>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</si>
  <si>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</si>
  <si>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</si>
  <si>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</si>
  <si>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</si>
  <si>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</si>
  <si>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</si>
  <si>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</si>
  <si>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</si>
  <si>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</si>
  <si>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</si>
  <si>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</si>
  <si>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</si>
  <si>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</si>
  <si>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</si>
  <si>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</si>
  <si>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</si>
  <si>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</si>
  <si>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</si>
  <si>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</si>
  <si>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</si>
  <si>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</si>
  <si>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</si>
  <si>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</si>
  <si>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</si>
  <si>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</si>
  <si>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</si>
  <si>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</si>
  <si>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</si>
  <si>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</si>
  <si>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</si>
  <si>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</si>
  <si>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</si>
  <si>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</si>
  <si>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</si>
  <si>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</si>
  <si>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</si>
  <si>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</si>
  <si>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</si>
  <si>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</si>
  <si>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</si>
  <si>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</si>
  <si>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</si>
  <si>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</si>
  <si>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</si>
  <si>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</si>
  <si>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</si>
  <si>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</si>
  <si>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</si>
  <si>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</si>
  <si>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</si>
  <si>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</si>
  <si>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</si>
  <si>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</si>
  <si>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</si>
  <si>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</si>
  <si>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</si>
  <si>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</si>
  <si>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</si>
  <si>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</si>
  <si>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</si>
  <si>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</si>
  <si>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</si>
  <si>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</si>
  <si>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</si>
  <si>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</si>
  <si>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</si>
  <si>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</si>
  <si>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</si>
  <si>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</si>
  <si>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</si>
  <si>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</si>
  <si>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</si>
  <si>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</si>
  <si>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</si>
  <si>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</si>
  <si>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</si>
  <si>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</si>
  <si>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</si>
  <si>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</si>
  <si>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</si>
  <si>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</si>
  <si>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</si>
  <si>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</si>
  <si>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</si>
  <si>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</si>
  <si>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</si>
  <si>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</si>
  <si>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</si>
  <si>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</si>
  <si>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</si>
  <si>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</si>
  <si>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</si>
  <si>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</si>
  <si>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</si>
  <si>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</si>
  <si>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</si>
  <si>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</si>
  <si>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</si>
  <si>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</si>
  <si>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</si>
  <si>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</si>
  <si>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</si>
  <si>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</si>
  <si>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</si>
  <si>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</si>
  <si>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</si>
  <si>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</si>
  <si>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</si>
  <si>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</si>
  <si>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</si>
  <si>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</si>
  <si>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</si>
  <si>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</si>
  <si>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</si>
  <si>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</si>
  <si>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</si>
  <si>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</si>
  <si>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</si>
  <si>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</si>
  <si>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</si>
  <si>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</si>
  <si>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</si>
  <si>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</si>
  <si>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</si>
  <si>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</si>
  <si>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</si>
  <si>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</si>
  <si>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</si>
  <si>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</si>
  <si>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</si>
  <si>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</si>
  <si>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</si>
  <si>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</si>
  <si>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</si>
  <si>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</si>
  <si>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</si>
  <si>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</si>
  <si>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</si>
  <si>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</si>
  <si>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</si>
  <si>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</si>
  <si>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</si>
  <si>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</si>
  <si>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</si>
  <si>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</si>
  <si>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</si>
  <si>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</si>
  <si>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</si>
  <si>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</si>
  <si>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</si>
  <si>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</si>
  <si>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</si>
  <si>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</si>
  <si>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</si>
  <si>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</si>
  <si>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</si>
  <si>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</si>
  <si>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</si>
  <si>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</si>
  <si>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</si>
  <si>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</si>
  <si>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</si>
  <si>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</si>
  <si>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</si>
  <si>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</si>
  <si>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</si>
  <si>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</si>
  <si>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</si>
  <si>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</si>
  <si>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</si>
  <si>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</si>
  <si>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</si>
  <si>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</si>
  <si>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</si>
  <si>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</si>
  <si>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</si>
  <si>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</si>
  <si>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</si>
  <si>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</si>
  <si>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</si>
  <si>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</si>
  <si>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</si>
  <si>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</si>
  <si>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</si>
  <si>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</si>
  <si>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</si>
  <si>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</si>
  <si>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</si>
  <si>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</si>
  <si>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</si>
  <si>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</si>
  <si>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</si>
  <si>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</si>
  <si>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</si>
  <si>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</si>
  <si>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</si>
  <si>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</si>
  <si>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</si>
  <si>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</si>
  <si>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</si>
  <si>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</si>
  <si>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</si>
  <si>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</si>
  <si>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</si>
  <si>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</si>
  <si>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</si>
  <si>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</si>
  <si>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</si>
  <si>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</si>
  <si>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</si>
  <si>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</si>
  <si>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</si>
  <si>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</si>
  <si>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</si>
  <si>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</si>
  <si>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</si>
  <si>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</si>
  <si>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</si>
  <si>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</si>
  <si>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</si>
  <si>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</si>
  <si>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</si>
  <si>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</si>
  <si>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</si>
  <si>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</si>
  <si>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</si>
  <si>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</si>
  <si>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</si>
  <si>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</si>
  <si>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</si>
  <si>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</si>
  <si>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</si>
  <si>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</si>
  <si>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</si>
  <si>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</si>
  <si>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</si>
  <si>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</si>
  <si>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</si>
  <si>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</si>
  <si>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</si>
  <si>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</si>
  <si>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</si>
  <si>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</si>
  <si>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</si>
  <si>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</si>
  <si>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</si>
  <si>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</si>
  <si>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</si>
  <si>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</si>
  <si>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</si>
  <si>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</si>
  <si>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</si>
  <si>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</si>
  <si>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</si>
  <si>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</si>
  <si>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</si>
  <si>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</si>
  <si>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</si>
  <si>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</si>
  <si>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</si>
  <si>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</si>
  <si>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</si>
  <si>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</si>
  <si>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</si>
  <si>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</si>
  <si>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</si>
  <si>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</si>
  <si>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</si>
  <si>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</si>
  <si>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</si>
  <si>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</si>
  <si>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</si>
  <si>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</si>
  <si>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</si>
  <si>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</si>
  <si>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</si>
  <si>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</si>
  <si>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</si>
  <si>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</si>
  <si>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</si>
  <si>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</si>
  <si>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</si>
  <si>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</si>
  <si>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</si>
  <si>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</si>
  <si>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</si>
  <si>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</si>
  <si>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</si>
  <si>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</si>
  <si>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</si>
  <si>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</si>
  <si>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</si>
  <si>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</si>
  <si>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</si>
  <si>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</si>
  <si>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</si>
  <si>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</si>
  <si>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</si>
  <si>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</si>
  <si>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</si>
  <si>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</si>
  <si>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</si>
  <si>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</si>
  <si>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</si>
  <si>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</si>
  <si>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</si>
  <si>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</si>
  <si>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</si>
  <si>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</si>
  <si>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</si>
  <si>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</si>
  <si>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</si>
  <si>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</si>
  <si>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</si>
  <si>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</si>
  <si>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</si>
  <si>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</si>
  <si>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</si>
  <si>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</si>
  <si>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</si>
  <si>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</si>
  <si>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</si>
  <si>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</si>
  <si>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</si>
  <si>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</si>
  <si>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</si>
  <si>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</si>
  <si>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</si>
  <si>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</si>
  <si>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</si>
  <si>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</si>
  <si>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</si>
  <si>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</si>
  <si>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</si>
  <si>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</si>
  <si>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</si>
  <si>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</si>
  <si>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</si>
  <si>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</si>
  <si>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</si>
  <si>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</si>
  <si>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</si>
  <si>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</si>
  <si>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</si>
  <si>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</si>
  <si>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</si>
  <si>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</si>
  <si>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</si>
  <si>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</si>
  <si>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</si>
  <si>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</si>
  <si>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</si>
  <si>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</si>
  <si>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</si>
  <si>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</si>
  <si>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</si>
  <si>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</si>
  <si>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</si>
  <si>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</si>
  <si>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</si>
  <si>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</si>
  <si>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</si>
  <si>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</si>
  <si>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</si>
  <si>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</si>
  <si>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</si>
  <si>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</si>
  <si>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</si>
  <si>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</si>
  <si>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</si>
  <si>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</si>
  <si>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</si>
  <si>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</si>
  <si>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</si>
  <si>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</si>
  <si>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</si>
  <si>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</si>
  <si>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</si>
  <si>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</si>
  <si>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</si>
  <si>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</si>
  <si>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</si>
  <si>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</si>
  <si>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</si>
  <si>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</si>
  <si>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</si>
  <si>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</si>
  <si>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</si>
  <si>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</si>
  <si>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</si>
  <si>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</si>
  <si>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</si>
  <si>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</si>
  <si>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</si>
  <si>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</si>
  <si>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</si>
  <si>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</si>
  <si>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</si>
  <si>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</si>
  <si>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</si>
  <si>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</si>
  <si>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</si>
  <si>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</si>
  <si>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</si>
  <si>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</si>
  <si>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</si>
  <si>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</si>
  <si>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</si>
  <si>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</si>
  <si>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</si>
  <si>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</si>
  <si>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</si>
  <si>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</si>
  <si>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</si>
  <si>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</si>
  <si>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</si>
  <si>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</si>
  <si>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</si>
  <si>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</si>
  <si>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</si>
  <si>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</si>
  <si>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</si>
  <si>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</si>
  <si>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</si>
  <si>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</si>
  <si>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</si>
  <si>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</si>
  <si>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</si>
  <si>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</si>
  <si>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</si>
  <si>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</si>
  <si>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</si>
  <si>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</si>
  <si>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</si>
  <si>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</si>
  <si>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</si>
  <si>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</si>
  <si>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</si>
  <si>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</si>
  <si>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</si>
  <si>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</si>
  <si>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</si>
  <si>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</si>
  <si>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</si>
  <si>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</si>
  <si>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</si>
  <si>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</si>
  <si>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</si>
  <si>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</si>
  <si>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</si>
  <si>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</si>
  <si>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</si>
  <si>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</si>
  <si>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</si>
  <si>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</si>
  <si>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</si>
  <si>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</si>
  <si>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</si>
  <si>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</si>
  <si>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</si>
  <si>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</si>
  <si>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</si>
  <si>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</si>
  <si>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</si>
  <si>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</si>
  <si>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</si>
  <si>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</si>
  <si>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</si>
  <si>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</si>
  <si>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</si>
  <si>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</si>
  <si>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</si>
  <si>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</si>
  <si>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</si>
  <si>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</si>
  <si>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</si>
  <si>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</si>
  <si>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</si>
  <si>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</si>
  <si>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</si>
  <si>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</si>
  <si>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</si>
  <si>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</si>
  <si>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</si>
  <si>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</si>
  <si>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</si>
  <si>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</si>
  <si>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</si>
  <si>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</si>
  <si>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</si>
  <si>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</si>
  <si>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</si>
  <si>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</si>
  <si>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</si>
  <si>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</si>
  <si>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</si>
  <si>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</si>
  <si>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</si>
  <si>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</si>
  <si>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</si>
  <si>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</si>
  <si>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</si>
  <si>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</si>
  <si>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</si>
  <si>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</si>
  <si>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</si>
  <si>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</si>
  <si>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</si>
  <si>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</si>
  <si>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</si>
  <si>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</si>
  <si>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</si>
  <si>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</si>
  <si>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</si>
  <si>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</si>
  <si>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</si>
  <si>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</si>
  <si>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</si>
  <si>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</si>
  <si>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</si>
  <si>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</si>
  <si>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</si>
  <si>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</si>
  <si>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</si>
  <si>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</si>
  <si>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</si>
  <si>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</si>
  <si>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</si>
  <si>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</si>
  <si>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</si>
  <si>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</si>
  <si>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</si>
  <si>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</si>
  <si>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</si>
  <si>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</si>
  <si>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</si>
  <si>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</si>
  <si>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</si>
  <si>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</si>
  <si>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</si>
  <si>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</si>
  <si>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</si>
  <si>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</si>
  <si>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</si>
  <si>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</si>
  <si>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</si>
  <si>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</si>
  <si>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</si>
  <si>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</si>
  <si>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</si>
  <si>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</si>
  <si>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</si>
  <si>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</si>
  <si>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</si>
  <si>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</si>
  <si>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</si>
  <si>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</si>
  <si>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</si>
  <si>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</si>
  <si>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</si>
  <si>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</si>
  <si>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</si>
  <si>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</si>
  <si>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</si>
  <si>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</si>
  <si>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</si>
  <si>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</si>
  <si>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</si>
  <si>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</si>
  <si>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</si>
  <si>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</si>
  <si>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</si>
  <si>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</si>
  <si>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</si>
  <si>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</si>
  <si>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</si>
  <si>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</si>
  <si>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</si>
  <si>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</si>
  <si>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</si>
  <si>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</si>
  <si>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</si>
  <si>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</si>
  <si>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</si>
  <si>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</si>
  <si>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</si>
  <si>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</si>
  <si>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</si>
  <si>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</si>
  <si>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</si>
  <si>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</si>
  <si>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</si>
  <si>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</si>
  <si>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</si>
  <si>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</si>
  <si>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</si>
  <si>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</si>
  <si>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</si>
  <si>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</si>
  <si>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</si>
  <si>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</si>
  <si>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</si>
  <si>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</si>
  <si>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</si>
  <si>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</si>
  <si>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</si>
  <si>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</si>
  <si>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</si>
  <si>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</si>
  <si>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</si>
  <si>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</si>
  <si>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</si>
  <si>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</si>
  <si>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</si>
  <si>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</si>
  <si>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</si>
  <si>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</si>
  <si>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</si>
  <si>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</si>
  <si>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</si>
  <si>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</si>
  <si>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</si>
  <si>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</si>
  <si>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</si>
  <si>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</si>
  <si>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</si>
  <si>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</si>
  <si>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</si>
  <si>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</si>
  <si>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</si>
  <si>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</si>
  <si>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</si>
  <si>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</si>
  <si>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</si>
  <si>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</si>
  <si>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</si>
  <si>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</si>
  <si>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</si>
  <si>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</si>
  <si>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</si>
  <si>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</si>
  <si>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</si>
  <si>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</si>
  <si>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</si>
  <si>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</si>
  <si>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</si>
  <si>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</si>
  <si>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</si>
  <si>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</si>
  <si>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</si>
  <si>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</si>
  <si>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</si>
  <si>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</si>
  <si>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</si>
  <si>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</si>
  <si>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</si>
  <si>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</si>
  <si>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</si>
  <si>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</si>
  <si>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</si>
  <si>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</si>
  <si>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</si>
  <si>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</si>
  <si>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</si>
  <si>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</si>
  <si>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</si>
  <si>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</si>
  <si>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</si>
  <si>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</si>
  <si>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</si>
  <si>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</si>
  <si>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</si>
  <si>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</si>
  <si>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</si>
  <si>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</si>
  <si>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</si>
  <si>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</si>
  <si>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</si>
  <si>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</si>
  <si>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</si>
  <si>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</si>
  <si>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</si>
  <si>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</si>
  <si>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</si>
  <si>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</si>
  <si>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</si>
  <si>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</si>
  <si>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</si>
  <si>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</si>
  <si>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</si>
  <si>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</si>
  <si>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</si>
  <si>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</si>
  <si>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</si>
  <si>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</si>
  <si>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</si>
  <si>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</si>
  <si>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</si>
  <si>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</si>
  <si>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</si>
  <si>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</si>
  <si>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</si>
  <si>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</si>
  <si>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</si>
  <si>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</si>
  <si>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</si>
  <si>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</si>
  <si>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</si>
  <si>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</si>
  <si>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</si>
  <si>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</si>
  <si>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</si>
  <si>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</si>
  <si>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</si>
  <si>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</si>
  <si>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</si>
  <si>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</si>
  <si>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</si>
  <si>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</si>
  <si>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</si>
  <si>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</si>
  <si>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</si>
  <si>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</si>
  <si>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</si>
  <si>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</si>
  <si>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</si>
  <si>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</si>
  <si>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</si>
  <si>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</si>
  <si>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</si>
  <si>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</si>
  <si>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</si>
  <si>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</si>
  <si>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</si>
  <si>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</si>
  <si>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</si>
  <si>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</si>
  <si>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</si>
  <si>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</si>
  <si>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</si>
  <si>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</si>
  <si>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</si>
  <si>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</si>
  <si>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</si>
  <si>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</si>
  <si>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</si>
  <si>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</si>
  <si>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</si>
  <si>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</si>
  <si>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</si>
  <si>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</si>
  <si>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</si>
  <si>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</si>
  <si>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</si>
  <si>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</si>
  <si>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</si>
  <si>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</si>
  <si>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</si>
  <si>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</si>
  <si>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</si>
  <si>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</si>
  <si>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</si>
  <si>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</si>
  <si>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</si>
  <si>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</si>
  <si>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</si>
  <si>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</si>
  <si>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</si>
  <si>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</si>
  <si>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</si>
  <si>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</si>
  <si>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</si>
  <si>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</si>
  <si>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</si>
  <si>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</si>
  <si>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</si>
  <si>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</si>
  <si>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</si>
  <si>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</si>
  <si>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</si>
  <si>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</si>
  <si>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</si>
  <si>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</si>
  <si>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</si>
  <si>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</si>
  <si>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</si>
  <si>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</si>
  <si>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</si>
  <si>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</si>
  <si>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</si>
  <si>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</si>
  <si>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</si>
  <si>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</si>
  <si>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</si>
  <si>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</si>
  <si>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</si>
  <si>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</si>
  <si>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</si>
  <si>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</si>
  <si>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</si>
  <si>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</si>
  <si>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</si>
  <si>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</si>
  <si>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</si>
  <si>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</si>
  <si>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</si>
  <si>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</si>
  <si>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</si>
  <si>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</si>
  <si>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</si>
  <si>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</si>
  <si>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</si>
  <si>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</si>
  <si>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</si>
  <si>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</si>
  <si>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</si>
  <si>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</si>
  <si>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</si>
  <si>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</si>
  <si>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</si>
  <si>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</si>
  <si>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</si>
  <si>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</si>
  <si>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</si>
  <si>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</si>
  <si>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</si>
  <si>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</si>
  <si>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</si>
  <si>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</si>
  <si>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</si>
  <si>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</si>
  <si>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</si>
  <si>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</si>
  <si>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</si>
  <si>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</si>
  <si>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</si>
  <si>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</si>
  <si>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</si>
  <si>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</si>
  <si>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</si>
  <si>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</si>
  <si>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</si>
  <si>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</si>
  <si>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</si>
  <si>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</si>
  <si>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</si>
  <si>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</si>
  <si>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</si>
  <si>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</si>
  <si>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</si>
  <si>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</si>
  <si>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</si>
  <si>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</si>
  <si>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</si>
  <si>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</si>
  <si>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</si>
  <si>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</si>
  <si>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</si>
  <si>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</si>
  <si>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</si>
  <si>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</si>
  <si>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</si>
  <si>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</si>
  <si>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</si>
  <si>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</si>
  <si>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</si>
  <si>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</si>
  <si>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</si>
  <si>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</si>
  <si>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</si>
  <si>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</si>
  <si>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</si>
  <si>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</si>
  <si>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</si>
  <si>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</si>
  <si>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</si>
  <si>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</si>
  <si>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</si>
  <si>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</si>
  <si>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</si>
  <si>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</si>
  <si>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</si>
  <si>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</si>
  <si>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</si>
  <si>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</si>
  <si>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</si>
  <si>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</si>
  <si>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</si>
  <si>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</si>
  <si>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</si>
  <si>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</si>
  <si>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</si>
  <si>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</si>
  <si>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</si>
  <si>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</si>
  <si>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</si>
  <si>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</si>
  <si>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</si>
  <si>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</si>
  <si>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</si>
  <si>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</si>
  <si>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</si>
  <si>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</si>
  <si>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</si>
  <si>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</si>
  <si>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</si>
  <si>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</si>
  <si>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</si>
  <si>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</si>
  <si>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</si>
  <si>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</si>
  <si>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</si>
  <si>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</si>
  <si>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</si>
  <si>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</si>
  <si>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</si>
  <si>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</si>
  <si>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</si>
  <si>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</si>
  <si>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</si>
  <si>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</si>
  <si>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</si>
  <si>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</si>
  <si>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</si>
  <si>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</si>
  <si>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</si>
  <si>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</si>
  <si>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</si>
  <si>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</si>
  <si>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</si>
  <si>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</si>
  <si>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</si>
  <si>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</si>
  <si>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</si>
  <si>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</si>
  <si>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</si>
  <si>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</si>
  <si>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</si>
  <si>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</si>
  <si>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</si>
  <si>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</si>
  <si>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</si>
  <si>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</si>
  <si>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</si>
  <si>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</si>
  <si>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</si>
  <si>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</si>
  <si>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</si>
  <si>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</si>
  <si>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</si>
  <si>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</si>
  <si>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</si>
  <si>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</si>
  <si>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</si>
  <si>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</si>
  <si>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</si>
  <si>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</si>
  <si>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</si>
  <si>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</si>
  <si>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</si>
  <si>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</si>
  <si>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</si>
  <si>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</si>
  <si>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</si>
  <si>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</si>
  <si>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</si>
  <si>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</si>
  <si>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</si>
  <si>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</si>
  <si>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</si>
  <si>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</si>
  <si>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</si>
  <si>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</si>
  <si>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</si>
  <si>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</si>
  <si>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</si>
  <si>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</si>
  <si>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</si>
  <si>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</si>
  <si>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</si>
  <si>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</si>
  <si>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</si>
  <si>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</si>
  <si>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</si>
  <si>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</si>
  <si>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</si>
  <si>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</si>
  <si>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</si>
  <si>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</si>
  <si>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</si>
  <si>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</si>
  <si>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</si>
  <si>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</si>
  <si>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</si>
  <si>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</si>
  <si>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</si>
  <si>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</si>
  <si>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</si>
  <si>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</si>
  <si>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</si>
  <si>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</si>
  <si>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</si>
  <si>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</si>
  <si>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</si>
  <si>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</si>
  <si>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</si>
  <si>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</si>
  <si>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</si>
  <si>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</si>
  <si>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</si>
  <si>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</si>
  <si>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</si>
  <si>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</si>
  <si>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</si>
  <si>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</si>
  <si>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</si>
  <si>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</si>
  <si>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</si>
  <si>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</si>
  <si>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</si>
  <si>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</si>
  <si>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</si>
  <si>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</si>
  <si>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</si>
  <si>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</si>
  <si>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</si>
  <si>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</si>
  <si>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</si>
  <si>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</si>
  <si>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</si>
  <si>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</si>
  <si>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</si>
  <si>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</si>
  <si>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</si>
  <si>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</si>
  <si>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</si>
  <si>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</si>
  <si>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</si>
  <si>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</si>
  <si>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</si>
  <si>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</si>
  <si>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</si>
  <si>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</si>
  <si>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</si>
  <si>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</si>
  <si>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</si>
  <si>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</si>
  <si>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</si>
  <si>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</si>
  <si>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</si>
  <si>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</si>
  <si>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</si>
  <si>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</si>
  <si>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</si>
  <si>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</si>
  <si>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</si>
  <si>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</si>
  <si>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</si>
  <si>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</si>
  <si>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</si>
  <si>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</si>
  <si>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</si>
  <si>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</si>
  <si>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</si>
  <si>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</si>
  <si>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</si>
  <si>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</si>
  <si>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</si>
  <si>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</si>
  <si>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</si>
  <si>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</si>
  <si>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</si>
  <si>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</si>
  <si>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</si>
  <si>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</si>
  <si>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</si>
  <si>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</si>
  <si>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</si>
  <si>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</si>
  <si>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</si>
  <si>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</si>
  <si>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</si>
  <si>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</si>
  <si>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</si>
  <si>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</si>
  <si>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</si>
  <si>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</si>
  <si>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</si>
  <si>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</si>
  <si>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</si>
  <si>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</si>
  <si>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</si>
  <si>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</si>
  <si>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</si>
  <si>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</si>
  <si>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</si>
  <si>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</si>
  <si>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</si>
  <si>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</si>
  <si>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</si>
  <si>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</si>
  <si>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</si>
  <si>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</si>
  <si>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</si>
  <si>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</si>
  <si>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</si>
  <si>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</si>
  <si>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</si>
  <si>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</si>
  <si>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</si>
  <si>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</si>
  <si>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</si>
  <si>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</si>
  <si>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</si>
  <si>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</si>
  <si>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</si>
  <si>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</si>
  <si>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</si>
  <si>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</si>
  <si>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</si>
  <si>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</si>
  <si>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</si>
  <si>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</si>
  <si>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</si>
  <si>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</si>
  <si>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</si>
  <si>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</si>
  <si>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</si>
  <si>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</si>
  <si>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</si>
  <si>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</si>
  <si>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</si>
  <si>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</si>
  <si>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</si>
  <si>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</si>
  <si>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</si>
  <si>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</si>
  <si>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</si>
  <si>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</si>
  <si>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</si>
  <si>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</si>
  <si>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</si>
  <si>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</si>
  <si>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</si>
  <si>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</si>
  <si>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</si>
  <si>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</si>
  <si>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</si>
  <si>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</si>
  <si>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</si>
  <si>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</si>
  <si>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</si>
  <si>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</si>
  <si>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</si>
  <si>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</si>
  <si>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</si>
  <si>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</si>
  <si>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</si>
  <si>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</si>
  <si>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</si>
  <si>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</si>
  <si>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</si>
  <si>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</si>
  <si>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</si>
  <si>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</si>
  <si>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</si>
  <si>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</si>
  <si>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</si>
  <si>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</si>
  <si>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</si>
  <si>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</si>
  <si>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</si>
  <si>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</si>
  <si>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</si>
  <si>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</si>
  <si>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</si>
  <si>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</si>
  <si>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</si>
  <si>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</si>
  <si>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</si>
  <si>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</si>
  <si>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</si>
  <si>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</si>
  <si>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</si>
  <si>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</si>
  <si>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</si>
  <si>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</si>
  <si>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</si>
  <si>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</si>
  <si>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</si>
  <si>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</si>
  <si>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</si>
  <si>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</si>
  <si>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</si>
  <si>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</si>
  <si>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</si>
  <si>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</si>
  <si>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</si>
  <si>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</si>
  <si>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</si>
  <si>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</si>
  <si>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</si>
  <si>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</si>
  <si>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</si>
  <si>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</si>
  <si>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</si>
  <si>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</si>
  <si>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</si>
  <si>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</si>
  <si>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</si>
  <si>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</si>
  <si>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</si>
  <si>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</si>
  <si>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</si>
  <si>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</si>
  <si>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</si>
  <si>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</si>
  <si>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</si>
  <si>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</si>
  <si>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</si>
  <si>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</si>
  <si>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</si>
  <si>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</si>
  <si>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</si>
  <si>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</si>
  <si>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</si>
  <si>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</si>
  <si>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</si>
  <si>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</si>
  <si>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</si>
  <si>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</si>
  <si>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</si>
  <si>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</si>
  <si>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</si>
  <si>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</si>
  <si>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</si>
  <si>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</si>
  <si>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</si>
  <si>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</si>
  <si>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</si>
  <si>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</si>
  <si>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</si>
  <si>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</si>
  <si>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</si>
  <si>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</si>
  <si>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</si>
  <si>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</si>
  <si>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</si>
  <si>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</si>
  <si>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</si>
  <si>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</si>
  <si>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</si>
  <si>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</si>
  <si>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</si>
  <si>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</si>
  <si>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</si>
  <si>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</si>
  <si>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</si>
  <si>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</si>
  <si>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</si>
  <si>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</si>
  <si>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</si>
  <si>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</si>
  <si>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</si>
  <si>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</si>
  <si>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</si>
  <si>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</si>
  <si>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</si>
  <si>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</si>
  <si>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</si>
  <si>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</si>
  <si>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</si>
  <si>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</si>
  <si>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</si>
  <si>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</si>
  <si>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</si>
  <si>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</si>
  <si>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</si>
  <si>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</si>
  <si>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</si>
  <si>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</si>
  <si>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</si>
  <si>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</si>
  <si>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</si>
  <si>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</si>
  <si>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</si>
  <si>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</si>
  <si>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</si>
  <si>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</si>
  <si>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</si>
  <si>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</si>
  <si>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</si>
  <si>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</si>
  <si>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</si>
  <si>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</si>
  <si>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</si>
  <si>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</si>
  <si>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</si>
  <si>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</si>
  <si>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</si>
  <si>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</si>
  <si>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</si>
  <si>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</si>
  <si>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</si>
  <si>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</si>
  <si>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</si>
  <si>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</si>
  <si>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</si>
  <si>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</si>
  <si>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</si>
  <si>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</si>
  <si>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</si>
  <si>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</si>
  <si>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</si>
  <si>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</si>
  <si>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</si>
  <si>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</si>
  <si>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</si>
  <si>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</si>
  <si>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</si>
  <si>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</si>
  <si>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</si>
  <si>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</si>
  <si>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</si>
  <si>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</si>
  <si>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</si>
  <si>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</si>
  <si>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</si>
  <si>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</si>
  <si>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</si>
  <si>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</si>
  <si>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</si>
  <si>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</si>
  <si>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</si>
  <si>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</si>
  <si>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</si>
  <si>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</si>
  <si>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</si>
  <si>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</si>
  <si>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</si>
  <si>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</si>
  <si>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</si>
  <si>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</si>
  <si>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</si>
  <si>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</si>
  <si>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</si>
  <si>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</si>
  <si>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</si>
  <si>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</si>
  <si>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</si>
  <si>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</si>
  <si>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</si>
  <si>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</si>
  <si>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</si>
  <si>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</si>
  <si>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</si>
  <si>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</si>
  <si>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</si>
  <si>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</si>
  <si>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</si>
  <si>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</si>
  <si>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</si>
  <si>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</si>
  <si>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</si>
  <si>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</si>
  <si>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</si>
  <si>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</si>
  <si>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</si>
  <si>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</si>
  <si>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</si>
  <si>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</si>
  <si>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</si>
  <si>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</si>
  <si>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</si>
  <si>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</si>
  <si>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</si>
  <si>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</si>
  <si>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</si>
  <si>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</si>
  <si>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</si>
  <si>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</si>
  <si>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</si>
  <si>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</si>
  <si>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</si>
  <si>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</si>
  <si>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</si>
  <si>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</si>
  <si>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</si>
  <si>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</si>
  <si>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</si>
  <si>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</si>
  <si>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</si>
  <si>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</si>
  <si>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</si>
  <si>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</si>
  <si>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</si>
  <si>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</si>
  <si>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</si>
  <si>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</si>
  <si>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</si>
  <si>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</si>
  <si>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</si>
  <si>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</si>
  <si>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</si>
  <si>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</si>
  <si>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</si>
  <si>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</si>
  <si>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</si>
  <si>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</si>
  <si>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</si>
  <si>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</si>
  <si>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</si>
  <si>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</si>
  <si>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</si>
  <si>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</si>
  <si>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</si>
  <si>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</si>
  <si>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</si>
  <si>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</si>
  <si>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</si>
  <si>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</si>
  <si>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</si>
  <si>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</si>
  <si>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</si>
  <si>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</si>
  <si>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</si>
  <si>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</si>
  <si>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</si>
  <si>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</si>
  <si>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</si>
  <si>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</si>
  <si>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</si>
  <si>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</si>
  <si>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</si>
  <si>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</si>
  <si>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</si>
  <si>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</si>
  <si>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</si>
  <si>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</si>
  <si>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</si>
  <si>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</si>
  <si>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</si>
  <si>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</si>
  <si>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</si>
  <si>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</si>
  <si>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</si>
  <si>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</si>
  <si>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</si>
  <si>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</si>
  <si>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</si>
  <si>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</si>
  <si>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</si>
  <si>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</si>
  <si>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</si>
  <si>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</si>
  <si>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</si>
  <si>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</si>
  <si>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</si>
  <si>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</si>
  <si>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</si>
  <si>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</si>
  <si>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</si>
  <si>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</si>
  <si>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</si>
  <si>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</si>
  <si>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</si>
  <si>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</si>
  <si>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</si>
  <si>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</si>
  <si>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</si>
  <si>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</si>
  <si>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</si>
  <si>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</si>
  <si>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</si>
  <si>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</si>
  <si>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</si>
  <si>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</si>
  <si>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</si>
  <si>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</si>
  <si>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</si>
  <si>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</si>
  <si>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</si>
  <si>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</si>
  <si>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</si>
  <si>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</si>
  <si>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</si>
  <si>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</si>
  <si>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</si>
  <si>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</si>
  <si>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</si>
  <si>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</si>
  <si>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</si>
  <si>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</si>
  <si>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</si>
  <si>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</si>
  <si>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</si>
  <si>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</si>
  <si>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</si>
  <si>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</si>
  <si>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</si>
  <si>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</si>
  <si>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</si>
  <si>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</si>
  <si>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</si>
  <si>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</si>
  <si>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</si>
  <si>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</si>
  <si>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</si>
  <si>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</si>
  <si>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</si>
  <si>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</si>
  <si>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</si>
  <si>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</si>
  <si>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</si>
  <si>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</si>
  <si>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</si>
  <si>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</si>
  <si>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</si>
  <si>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</si>
  <si>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</si>
  <si>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</si>
  <si>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</si>
  <si>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</si>
  <si>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</si>
  <si>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</si>
  <si>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</si>
  <si>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</si>
  <si>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</si>
  <si>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</si>
  <si>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</si>
  <si>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</si>
  <si>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</si>
  <si>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</si>
  <si>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</si>
  <si>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</si>
  <si>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</si>
  <si>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</si>
  <si>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</si>
  <si>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</si>
  <si>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</si>
  <si>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</si>
  <si>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</si>
  <si>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</si>
  <si>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</si>
  <si>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</si>
  <si>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</si>
  <si>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</si>
  <si>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</si>
  <si>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</si>
  <si>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</si>
  <si>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</si>
  <si>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</si>
  <si>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</si>
  <si>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</si>
  <si>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</si>
  <si>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</si>
  <si>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</si>
  <si>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</si>
  <si>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</si>
  <si>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</si>
  <si>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</si>
  <si>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</si>
  <si>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</si>
  <si>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</si>
  <si>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</si>
  <si>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</si>
  <si>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</si>
  <si>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</si>
  <si>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</si>
  <si>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</si>
  <si>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</si>
  <si>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</si>
  <si>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</si>
  <si>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</si>
  <si>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</si>
  <si>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</si>
  <si>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</si>
  <si>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</si>
  <si>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</si>
  <si>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</si>
  <si>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</si>
  <si>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</si>
  <si>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</si>
  <si>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</si>
  <si>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</si>
  <si>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</si>
  <si>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</si>
  <si>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</si>
  <si>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</si>
  <si>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</si>
  <si>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</si>
  <si>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</si>
  <si>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</si>
  <si>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</si>
  <si>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</si>
  <si>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</si>
  <si>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</si>
  <si>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</si>
  <si>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</si>
  <si>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</si>
  <si>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</si>
  <si>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</si>
  <si>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</si>
  <si>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</si>
  <si>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</si>
  <si>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</si>
  <si>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</si>
  <si>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</si>
  <si>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</si>
  <si>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</si>
  <si>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</si>
  <si>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</si>
  <si>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</si>
  <si>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</si>
  <si>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</si>
  <si>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</si>
  <si>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</si>
  <si>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</si>
  <si>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</si>
  <si>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</si>
  <si>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</si>
  <si>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</si>
  <si>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</si>
  <si>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</si>
  <si>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</si>
  <si>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</si>
  <si>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</si>
  <si>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</si>
  <si>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</si>
  <si>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</si>
  <si>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</si>
  <si>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</si>
  <si>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</si>
  <si>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</si>
  <si>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</si>
  <si>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</si>
  <si>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</si>
  <si>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</si>
  <si>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</si>
  <si>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</si>
  <si>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</si>
  <si>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</si>
  <si>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</si>
  <si>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</si>
  <si>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</si>
  <si>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</si>
  <si>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</si>
  <si>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</si>
  <si>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</si>
  <si>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</si>
  <si>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</si>
  <si>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</si>
  <si>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</si>
  <si>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</si>
  <si>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</si>
  <si>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</si>
  <si>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</si>
  <si>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</si>
  <si>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</si>
  <si>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</si>
  <si>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</si>
  <si>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</si>
  <si>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</si>
  <si>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</si>
  <si>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</si>
  <si>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</si>
  <si>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</si>
  <si>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</si>
  <si>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</si>
  <si>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</si>
  <si>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</si>
  <si>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</si>
  <si>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</si>
  <si>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</si>
  <si>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</si>
  <si>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</si>
  <si>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</si>
  <si>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</si>
  <si>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</si>
  <si>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</si>
  <si>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</si>
  <si>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</si>
  <si>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</si>
  <si>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</si>
  <si>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</si>
  <si>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</si>
  <si>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</si>
  <si>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</si>
  <si>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</si>
  <si>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</si>
  <si>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</si>
  <si>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</si>
  <si>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</si>
  <si>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</si>
  <si>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</si>
  <si>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</si>
  <si>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</si>
  <si>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</si>
  <si>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</si>
  <si>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</si>
  <si>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</si>
  <si>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</si>
  <si>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</si>
  <si>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</si>
  <si>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</si>
  <si>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</si>
  <si>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</si>
  <si>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</si>
  <si>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</si>
  <si>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</si>
  <si>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</si>
  <si>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</si>
  <si>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</si>
  <si>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</si>
  <si>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</si>
  <si>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</si>
  <si>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</si>
  <si>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</si>
  <si>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</si>
  <si>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</si>
  <si>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</si>
  <si>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</si>
  <si>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</si>
  <si>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</si>
  <si>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</si>
  <si>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</si>
  <si>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</si>
  <si>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</si>
  <si>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</si>
  <si>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</si>
  <si>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</si>
  <si>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</si>
  <si>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</si>
  <si>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</si>
  <si>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</si>
  <si>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</si>
  <si>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</si>
  <si>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</si>
  <si>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</si>
  <si>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</si>
  <si>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</si>
  <si>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</si>
  <si>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</si>
  <si>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</si>
  <si>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</si>
  <si>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</si>
  <si>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</si>
  <si>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</si>
  <si>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</si>
  <si>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</si>
  <si>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</si>
  <si>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</si>
  <si>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</si>
  <si>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</si>
  <si>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</si>
  <si>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</si>
  <si>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</si>
  <si>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</si>
  <si>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</si>
  <si>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</si>
  <si>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</si>
  <si>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</si>
  <si>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</si>
  <si>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</si>
  <si>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</si>
  <si>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</si>
  <si>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</si>
  <si>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</si>
  <si>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</si>
  <si>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</si>
  <si>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</si>
  <si>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</si>
  <si>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</si>
  <si>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</si>
  <si>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</si>
  <si>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</si>
  <si>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</si>
  <si>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</si>
  <si>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</si>
  <si>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</si>
  <si>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</si>
  <si>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</si>
  <si>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</si>
  <si>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</si>
  <si>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</si>
  <si>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</si>
  <si>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</si>
  <si>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</si>
  <si>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</si>
  <si>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</si>
  <si>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</si>
  <si>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</si>
  <si>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</si>
  <si>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</si>
  <si>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</si>
  <si>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</si>
  <si>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</si>
  <si>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</si>
  <si>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</si>
  <si>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</si>
  <si>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</si>
  <si>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</si>
  <si>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</si>
  <si>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</si>
  <si>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</si>
  <si>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</si>
  <si>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</si>
  <si>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</si>
  <si>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</si>
  <si>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</si>
  <si>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</si>
  <si>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</si>
  <si>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</si>
  <si>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</si>
  <si>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</si>
  <si>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</si>
  <si>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</si>
  <si>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</si>
  <si>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</si>
  <si>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</si>
  <si>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</si>
  <si>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</si>
  <si>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</si>
  <si>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</si>
  <si>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</si>
  <si>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</si>
  <si>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</si>
  <si>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</si>
  <si>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</si>
  <si>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</si>
  <si>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</si>
  <si>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</si>
  <si>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</si>
  <si>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</si>
  <si>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</si>
  <si>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</si>
  <si>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</si>
  <si>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</si>
  <si>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</si>
  <si>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</si>
  <si>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</si>
  <si>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</si>
  <si>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</si>
  <si>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</si>
  <si>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</si>
  <si>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</si>
  <si>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</si>
  <si>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</si>
  <si>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</si>
  <si>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</si>
  <si>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</si>
  <si>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</si>
  <si>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</si>
  <si>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</si>
  <si>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</si>
  <si>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</si>
  <si>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</si>
  <si>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</si>
  <si>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</si>
  <si>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</si>
  <si>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</si>
  <si>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</si>
  <si>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</si>
  <si>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</si>
  <si>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</si>
  <si>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</si>
  <si>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</si>
  <si>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</si>
  <si>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</si>
  <si>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</si>
  <si>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</si>
  <si>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</si>
  <si>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</si>
  <si>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</si>
  <si>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</si>
  <si>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</si>
  <si>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</si>
  <si>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</si>
  <si>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</si>
  <si>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</si>
  <si>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</si>
  <si>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</si>
  <si>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</si>
  <si>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</si>
  <si>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</si>
  <si>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</si>
  <si>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</si>
  <si>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</si>
  <si>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</si>
  <si>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</si>
  <si>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</si>
  <si>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</si>
  <si>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</si>
  <si>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</si>
  <si>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</si>
  <si>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</si>
  <si>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</si>
  <si>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</si>
  <si>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</si>
  <si>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</si>
  <si>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</si>
  <si>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</si>
  <si>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</si>
  <si>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</si>
  <si>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</si>
  <si>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</si>
  <si>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</si>
  <si>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</si>
  <si>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</si>
  <si>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</si>
  <si>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</si>
  <si>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</si>
  <si>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</si>
  <si>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</si>
  <si>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</si>
  <si>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</si>
  <si>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</si>
  <si>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</si>
  <si>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</si>
  <si>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</si>
  <si>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</si>
  <si>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</si>
  <si>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</si>
  <si>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</si>
  <si>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</si>
  <si>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</si>
  <si>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</si>
  <si>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</si>
  <si>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</si>
  <si>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</si>
  <si>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</si>
  <si>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</si>
  <si>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</si>
  <si>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</si>
  <si>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</si>
  <si>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</si>
  <si>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</si>
  <si>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</si>
  <si>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</si>
  <si>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</si>
  <si>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</si>
  <si>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</si>
  <si>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</si>
  <si>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</si>
  <si>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</si>
  <si>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</si>
  <si>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</si>
  <si>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</si>
  <si>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</si>
  <si>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</si>
  <si>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</si>
  <si>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</si>
  <si>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</si>
  <si>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</si>
  <si>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</si>
  <si>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</si>
  <si>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</si>
  <si>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</si>
  <si>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</si>
  <si>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</si>
  <si>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</si>
  <si>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</si>
  <si>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</si>
  <si>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</si>
  <si>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</si>
  <si>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</si>
  <si>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</si>
  <si>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</si>
  <si>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</si>
  <si>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</si>
  <si>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</si>
  <si>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</si>
  <si>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</si>
  <si>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</si>
  <si>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</si>
  <si>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</si>
  <si>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</si>
  <si>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</si>
  <si>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</si>
  <si>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</si>
  <si>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</si>
  <si>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</si>
  <si>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</si>
  <si>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</si>
  <si>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</si>
  <si>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</si>
  <si>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</si>
  <si>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</si>
  <si>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</si>
  <si>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</si>
  <si>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</si>
  <si>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</si>
  <si>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</si>
  <si>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</si>
  <si>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</si>
  <si>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</si>
  <si>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</si>
  <si>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</si>
  <si>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</si>
  <si>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</si>
  <si>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</si>
  <si>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</si>
  <si>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</si>
  <si>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</si>
  <si>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</si>
  <si>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</si>
  <si>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</si>
  <si>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</si>
  <si>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</si>
  <si>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</si>
  <si>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</si>
  <si>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</si>
  <si>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</si>
  <si>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</si>
  <si>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</si>
  <si>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</si>
  <si>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</si>
  <si>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</si>
  <si>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</si>
  <si>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</si>
  <si>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</si>
  <si>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</si>
  <si>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</si>
  <si>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</si>
  <si>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</si>
  <si>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</si>
  <si>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</si>
  <si>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</si>
  <si>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</si>
  <si>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</si>
  <si>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</si>
  <si>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</si>
  <si>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</si>
  <si>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</si>
  <si>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</si>
  <si>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</si>
  <si>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</si>
  <si>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</si>
  <si>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</si>
  <si>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</si>
  <si>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</si>
  <si>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</si>
  <si>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</si>
  <si>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</si>
  <si>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</si>
  <si>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</si>
  <si>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</si>
  <si>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</si>
  <si>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</si>
  <si>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</si>
  <si>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</si>
  <si>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</si>
  <si>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</si>
  <si>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</si>
  <si>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</si>
  <si>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</si>
  <si>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</si>
  <si>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</si>
  <si>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</si>
  <si>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</si>
  <si>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</si>
  <si>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</si>
  <si>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</si>
  <si>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</si>
  <si>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</si>
  <si>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</si>
  <si>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</si>
  <si>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</si>
  <si>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</si>
  <si>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</si>
  <si>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</si>
  <si>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</si>
  <si>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</si>
  <si>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</si>
  <si>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</si>
  <si>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</si>
  <si>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</si>
  <si>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</si>
  <si>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</si>
  <si>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</si>
  <si>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</si>
  <si>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</si>
  <si>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</si>
  <si>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</si>
  <si>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</si>
  <si>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</si>
  <si>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</si>
  <si>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</si>
  <si>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</si>
  <si>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</si>
  <si>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</si>
  <si>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</si>
  <si>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</si>
  <si>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</si>
  <si>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</si>
  <si>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</si>
  <si>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</si>
  <si>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</si>
  <si>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</si>
  <si>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</si>
  <si>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</si>
  <si>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</si>
  <si>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</si>
  <si>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</si>
  <si>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</si>
  <si>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</si>
  <si>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</si>
  <si>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</si>
  <si>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</si>
  <si>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</si>
  <si>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</si>
  <si>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</si>
  <si>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</si>
  <si>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</si>
  <si>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</si>
  <si>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</si>
  <si>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</si>
  <si>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</si>
  <si>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</si>
  <si>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</si>
  <si>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</si>
  <si>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</si>
  <si>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</si>
  <si>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</si>
  <si>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</si>
  <si>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</si>
  <si>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</si>
  <si>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</si>
  <si>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</si>
  <si>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</si>
  <si>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</si>
  <si>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</si>
  <si>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</si>
  <si>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</si>
  <si>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</si>
  <si>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</si>
  <si>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</si>
  <si>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</si>
  <si>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</si>
  <si>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</si>
  <si>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</si>
  <si>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</si>
  <si>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</si>
  <si>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</si>
  <si>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</si>
  <si>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</si>
  <si>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</si>
  <si>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</si>
  <si>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</si>
  <si>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</si>
  <si>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</si>
  <si>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</si>
  <si>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</si>
  <si>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</si>
  <si>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</si>
  <si>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</si>
  <si>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</si>
  <si>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</si>
  <si>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</si>
  <si>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</si>
  <si>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</si>
  <si>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</si>
  <si>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</si>
  <si>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</si>
  <si>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</si>
  <si>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</si>
  <si>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</si>
  <si>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</si>
  <si>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</si>
  <si>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</si>
  <si>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</si>
  <si>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</si>
  <si>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</si>
  <si>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</si>
  <si>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</si>
  <si>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</si>
  <si>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</si>
  <si>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</si>
  <si>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</si>
  <si>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</si>
  <si>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</si>
  <si>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</si>
  <si>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</si>
  <si>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</si>
  <si>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</si>
  <si>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</si>
  <si>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</si>
  <si>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</si>
  <si>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</si>
  <si>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</si>
  <si>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</si>
  <si>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</si>
  <si>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</si>
  <si>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</si>
  <si>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</si>
  <si>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</si>
  <si>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</si>
  <si>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</si>
  <si>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</si>
  <si>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</si>
  <si>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</si>
  <si>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</si>
  <si>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</si>
  <si>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</si>
  <si>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</si>
  <si>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</si>
  <si>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</si>
  <si>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</si>
  <si>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</si>
  <si>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</si>
  <si>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</si>
  <si>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</si>
  <si>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</si>
  <si>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</si>
  <si>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</si>
  <si>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</si>
  <si>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</si>
  <si>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</si>
  <si>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</si>
  <si>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</si>
  <si>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</si>
  <si>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</si>
  <si>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</si>
  <si>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</si>
  <si>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</si>
  <si>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</si>
  <si>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</si>
  <si>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</si>
  <si>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</si>
  <si>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</si>
  <si>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</si>
  <si>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</si>
  <si>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</si>
  <si>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</si>
  <si>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</si>
  <si>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</si>
  <si>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</si>
  <si>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</si>
  <si>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</si>
  <si>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</si>
  <si>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</si>
  <si>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</si>
  <si>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</si>
  <si>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</si>
  <si>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</si>
  <si>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</si>
  <si>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</si>
  <si>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</si>
  <si>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</si>
  <si>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</si>
  <si>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</si>
  <si>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</si>
  <si>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</si>
  <si>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</si>
  <si>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</si>
  <si>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</si>
  <si>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</si>
  <si>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</si>
  <si>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</si>
  <si>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</si>
  <si>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</si>
  <si>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</si>
  <si>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</si>
  <si>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</si>
  <si>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</si>
  <si>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</si>
  <si>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</si>
  <si>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</si>
  <si>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</si>
  <si>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</si>
  <si>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</si>
  <si>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</si>
  <si>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</si>
  <si>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</si>
  <si>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</si>
  <si>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</si>
  <si>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</si>
  <si>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</si>
  <si>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</si>
  <si>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</si>
  <si>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</si>
  <si>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</si>
  <si>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</si>
  <si>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</si>
  <si>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</si>
  <si>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</si>
  <si>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</si>
  <si>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</si>
  <si>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</si>
  <si>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</si>
  <si>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</si>
  <si>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</si>
  <si>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</si>
  <si>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</si>
  <si>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</si>
  <si>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</si>
  <si>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</si>
  <si>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</si>
  <si>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</si>
  <si>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</si>
  <si>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</si>
  <si>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</si>
  <si>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</si>
  <si>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</si>
  <si>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</si>
  <si>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</si>
  <si>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</si>
  <si>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</si>
  <si>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</si>
  <si>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</si>
  <si>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</si>
  <si>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</si>
  <si>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</si>
  <si>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</si>
  <si>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</si>
  <si>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</si>
  <si>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</si>
  <si>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</si>
  <si>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</si>
  <si>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</si>
  <si>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</si>
  <si>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</si>
  <si>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</si>
  <si>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</si>
  <si>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</si>
  <si>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</si>
  <si>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</si>
  <si>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</si>
  <si>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</si>
  <si>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</si>
  <si>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</si>
  <si>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</si>
  <si>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</si>
  <si>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</si>
  <si>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</si>
  <si>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</si>
  <si>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</si>
  <si>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</si>
  <si>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</si>
  <si>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</si>
  <si>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</si>
  <si>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</si>
  <si>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</si>
  <si>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</si>
  <si>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</si>
  <si>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</si>
  <si>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</si>
  <si>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</si>
  <si>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</si>
  <si>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</si>
  <si>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</si>
  <si>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</si>
  <si>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</si>
  <si>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</si>
  <si>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</si>
  <si>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</si>
  <si>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</si>
  <si>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</si>
  <si>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</si>
  <si>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</si>
  <si>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</si>
  <si>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</si>
  <si>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</si>
  <si>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</si>
  <si>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</si>
  <si>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</si>
  <si>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</si>
  <si>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</si>
  <si>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</si>
  <si>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</si>
  <si>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</si>
  <si>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</si>
  <si>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</si>
  <si>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</si>
  <si>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</si>
  <si>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</si>
  <si>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</si>
  <si>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</si>
  <si>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</si>
  <si>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</si>
  <si>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</si>
  <si>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</si>
  <si>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</si>
  <si>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</si>
  <si>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</si>
  <si>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</si>
  <si>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</si>
  <si>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</si>
  <si>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</si>
  <si>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</si>
  <si>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</si>
  <si>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</si>
  <si>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</si>
  <si>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</si>
  <si>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</si>
  <si>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</si>
  <si>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</si>
  <si>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</si>
  <si>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</si>
  <si>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</si>
  <si>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</si>
  <si>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</si>
  <si>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</si>
  <si>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</si>
  <si>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</si>
  <si>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</si>
  <si>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</si>
  <si>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</si>
  <si>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</si>
  <si>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</si>
  <si>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</si>
  <si>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</si>
  <si>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</si>
  <si>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</si>
  <si>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</si>
  <si>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</si>
  <si>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</si>
  <si>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</si>
  <si>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</si>
  <si>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</si>
  <si>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</si>
  <si>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</si>
  <si>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</si>
  <si>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</si>
  <si>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</si>
  <si>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</si>
  <si>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</si>
  <si>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</si>
  <si>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</si>
  <si>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</si>
  <si>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</si>
  <si>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</si>
  <si>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</si>
  <si>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</si>
  <si>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</si>
  <si>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</si>
  <si>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</si>
  <si>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</si>
  <si>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</si>
  <si>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</si>
  <si>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</si>
  <si>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</si>
  <si>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</si>
  <si>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</si>
  <si>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</si>
  <si>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</si>
  <si>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</si>
  <si>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</si>
  <si>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</si>
  <si>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</si>
  <si>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</si>
  <si>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</si>
  <si>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</si>
  <si>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</si>
  <si>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</si>
  <si>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</si>
  <si>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</si>
  <si>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</si>
  <si>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</si>
  <si>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</si>
  <si>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</si>
  <si>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</si>
  <si>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</si>
  <si>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</si>
  <si>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</si>
  <si>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</si>
  <si>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</si>
  <si>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</si>
  <si>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</si>
  <si>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</si>
  <si>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</si>
  <si>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</si>
  <si>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</si>
  <si>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</si>
  <si>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</si>
  <si>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</si>
  <si>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</si>
  <si>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</si>
  <si>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</si>
  <si>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</si>
  <si>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</si>
  <si>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</si>
  <si>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</si>
  <si>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</si>
  <si>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</si>
  <si>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</si>
  <si>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</si>
  <si>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</si>
  <si>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</si>
  <si>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</si>
  <si>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</si>
  <si>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</si>
  <si>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</si>
  <si>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</si>
  <si>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</si>
  <si>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</si>
  <si>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</si>
  <si>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</si>
  <si>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</si>
  <si>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</si>
  <si>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</si>
  <si>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</si>
  <si>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</si>
  <si>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</si>
  <si>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</si>
  <si>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</si>
  <si>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</si>
  <si>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</si>
  <si>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</si>
  <si>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</si>
  <si>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</si>
  <si>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</si>
  <si>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</si>
  <si>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</si>
  <si>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</si>
  <si>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</si>
  <si>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</si>
  <si>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</si>
  <si>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</si>
  <si>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</si>
  <si>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</si>
  <si>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</si>
  <si>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</si>
  <si>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</si>
  <si>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</si>
  <si>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</si>
  <si>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</si>
  <si>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</si>
  <si>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</si>
  <si>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</si>
  <si>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</si>
  <si>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</si>
  <si>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</si>
  <si>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</si>
  <si>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</si>
  <si>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</si>
  <si>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</si>
  <si>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</si>
  <si>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</si>
  <si>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</si>
  <si>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</si>
  <si>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</si>
  <si>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</si>
  <si>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</si>
  <si>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</si>
  <si>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</si>
  <si>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</si>
  <si>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</si>
  <si>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</si>
  <si>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</si>
  <si>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</si>
  <si>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</si>
  <si>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</si>
  <si>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</si>
  <si>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</si>
  <si>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</si>
  <si>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</si>
  <si>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</si>
  <si>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</si>
  <si>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</si>
  <si>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</si>
  <si>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</si>
  <si>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</si>
  <si>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</si>
  <si>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</si>
  <si>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</si>
  <si>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</si>
  <si>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</si>
  <si>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</si>
  <si>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</si>
  <si>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</si>
  <si>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</si>
  <si>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</si>
  <si>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</si>
  <si>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</si>
  <si>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</si>
  <si>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</si>
  <si>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</si>
  <si>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</si>
  <si>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</si>
  <si>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</si>
  <si>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</si>
  <si>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</si>
  <si>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</si>
  <si>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</si>
  <si>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</si>
  <si>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</si>
  <si>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</si>
  <si>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</si>
  <si>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</si>
  <si>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</si>
  <si>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</si>
  <si>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</si>
  <si>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</si>
  <si>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</si>
  <si>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</si>
  <si>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</si>
  <si>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</si>
  <si>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</si>
  <si>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</si>
  <si>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</si>
  <si>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</si>
  <si>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</si>
  <si>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</si>
  <si>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</si>
  <si>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</si>
  <si>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</si>
  <si>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</si>
  <si>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</si>
  <si>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</si>
  <si>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</si>
  <si>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</si>
  <si>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</si>
  <si>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</si>
  <si>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</si>
  <si>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</si>
  <si>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</si>
  <si>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</si>
  <si>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</si>
  <si>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</si>
  <si>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</si>
  <si>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</si>
  <si>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</si>
  <si>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</si>
  <si>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</si>
  <si>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</si>
  <si>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</si>
  <si>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</si>
  <si>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</si>
  <si>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</si>
  <si>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</si>
  <si>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</si>
  <si>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</si>
  <si>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</si>
  <si>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</si>
  <si>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</si>
  <si>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</si>
  <si>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</si>
  <si>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</si>
  <si>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</si>
  <si>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</si>
  <si>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</si>
  <si>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</si>
  <si>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</si>
  <si>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</si>
  <si>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</si>
  <si>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</si>
  <si>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</si>
  <si>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</si>
  <si>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</si>
  <si>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</si>
  <si>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</si>
  <si>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</si>
  <si>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</si>
  <si>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</si>
  <si>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</si>
  <si>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</si>
  <si>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</si>
  <si>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</si>
  <si>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</si>
  <si>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</si>
  <si>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</si>
  <si>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</si>
  <si>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</si>
  <si>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</si>
  <si>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</si>
  <si>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</si>
  <si>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</si>
  <si>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</si>
  <si>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</si>
  <si>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</si>
  <si>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</si>
  <si>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</si>
  <si>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</si>
  <si>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</si>
  <si>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</si>
  <si>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</si>
  <si>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</si>
  <si>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</si>
  <si>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</si>
  <si>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</si>
  <si>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</si>
  <si>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</si>
  <si>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</si>
  <si>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</si>
  <si>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</si>
  <si>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</si>
  <si>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</si>
  <si>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</si>
  <si>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</si>
  <si>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</si>
  <si>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</si>
  <si>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</si>
  <si>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</si>
  <si>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</si>
  <si>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</si>
  <si>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</si>
  <si>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</si>
  <si>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</si>
  <si>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</si>
  <si>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</si>
  <si>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</si>
  <si>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</si>
  <si>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</si>
  <si>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</si>
  <si>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</si>
  <si>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</si>
  <si>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</si>
  <si>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</si>
  <si>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</si>
  <si>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</si>
  <si>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</si>
  <si>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</si>
  <si>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</si>
  <si>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</si>
  <si>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</si>
  <si>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</si>
  <si>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</si>
  <si>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</si>
  <si>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</si>
  <si>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</si>
  <si>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</si>
  <si>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</si>
  <si>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</si>
  <si>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</si>
  <si>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</si>
  <si>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</si>
  <si>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</si>
  <si>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</si>
  <si>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</si>
  <si>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</si>
  <si>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</si>
  <si>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</si>
  <si>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</si>
  <si>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</si>
  <si>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</si>
  <si>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</si>
  <si>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</si>
  <si>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</si>
  <si>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</si>
  <si>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</si>
  <si>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</si>
  <si>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</si>
  <si>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</si>
  <si>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</si>
  <si>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</si>
  <si>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</si>
  <si>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</si>
  <si>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</si>
  <si>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</si>
  <si>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</si>
  <si>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</si>
  <si>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</si>
  <si>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</si>
  <si>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</si>
  <si>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</si>
  <si>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</si>
  <si>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</si>
  <si>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</si>
  <si>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</si>
  <si>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</si>
  <si>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</si>
  <si>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</si>
  <si>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</si>
  <si>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</si>
  <si>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</si>
  <si>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</si>
  <si>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</si>
  <si>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</si>
  <si>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</si>
  <si>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</si>
  <si>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</si>
  <si>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</si>
  <si>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</si>
  <si>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</si>
  <si>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</si>
  <si>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</si>
  <si>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</si>
  <si>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</si>
  <si>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</si>
  <si>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</si>
  <si>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</si>
  <si>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</si>
  <si>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</si>
  <si>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</si>
  <si>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</si>
  <si>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</si>
  <si>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</si>
  <si>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</si>
  <si>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</si>
  <si>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</si>
  <si>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</si>
  <si>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</si>
  <si>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</si>
  <si>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</si>
  <si>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</si>
  <si>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</si>
  <si>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</si>
  <si>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</si>
  <si>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</si>
  <si>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</si>
  <si>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</si>
  <si>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</si>
  <si>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</si>
  <si>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</si>
  <si>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</si>
  <si>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</si>
  <si>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</si>
  <si>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</si>
  <si>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</si>
  <si>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</si>
  <si>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</si>
  <si>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</si>
  <si>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</si>
  <si>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</si>
  <si>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</si>
  <si>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</si>
  <si>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</si>
  <si>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</si>
  <si>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</si>
  <si>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</si>
  <si>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</si>
  <si>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</si>
  <si>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</si>
  <si>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</si>
  <si>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</si>
  <si>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</si>
  <si>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</si>
  <si>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</si>
  <si>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</si>
  <si>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</si>
  <si>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</si>
  <si>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</si>
  <si>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</si>
  <si>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</si>
  <si>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</si>
  <si>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</si>
  <si>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</si>
  <si>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</si>
  <si>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</si>
  <si>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</si>
  <si>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</si>
  <si>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</si>
  <si>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</si>
  <si>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</si>
  <si>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</si>
  <si>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</si>
  <si>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</si>
  <si>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</si>
  <si>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</si>
  <si>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</si>
  <si>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</si>
  <si>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</si>
  <si>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</si>
  <si>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</si>
  <si>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</si>
  <si>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</si>
  <si>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</si>
  <si>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</si>
  <si>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</si>
  <si>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</si>
  <si>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</si>
  <si>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</si>
  <si>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</si>
  <si>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</si>
  <si>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</si>
  <si>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</si>
  <si>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</si>
  <si>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</si>
  <si>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</si>
  <si>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</si>
  <si>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</si>
  <si>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</si>
  <si>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</si>
  <si>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</si>
  <si>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</si>
  <si>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</si>
  <si>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</si>
  <si>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</si>
  <si>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</si>
  <si>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</si>
  <si>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</si>
  <si>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</si>
  <si>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</si>
  <si>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</si>
  <si>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</si>
  <si>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</si>
  <si>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</si>
  <si>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</si>
  <si>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</si>
  <si>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</si>
  <si>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</si>
  <si>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</si>
  <si>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</si>
  <si>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</si>
  <si>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</si>
  <si>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</si>
  <si>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</si>
  <si>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</si>
  <si>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</si>
  <si>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</si>
  <si>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</si>
  <si>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</si>
  <si>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</si>
  <si>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</si>
  <si>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</si>
  <si>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</si>
  <si>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</si>
  <si>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</si>
  <si>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</si>
  <si>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</si>
  <si>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</si>
  <si>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</si>
  <si>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</si>
  <si>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</si>
  <si>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</si>
  <si>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</si>
  <si>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</si>
  <si>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</si>
  <si>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</si>
  <si>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</si>
  <si>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</si>
  <si>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</si>
  <si>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</si>
  <si>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</si>
  <si>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</si>
  <si>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</si>
  <si>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</si>
  <si>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</si>
  <si>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</si>
  <si>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</si>
  <si>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</si>
  <si>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</si>
  <si>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</si>
  <si>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</si>
  <si>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</si>
  <si>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</si>
  <si>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</si>
  <si>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</si>
  <si>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</si>
  <si>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</si>
  <si>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</si>
  <si>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</si>
  <si>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</si>
  <si>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</si>
  <si>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</si>
  <si>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</si>
  <si>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</si>
  <si>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</si>
  <si>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</si>
  <si>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</si>
  <si>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</si>
  <si>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</si>
  <si>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</si>
  <si>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</si>
  <si>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</si>
  <si>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</si>
  <si>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</si>
  <si>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</si>
  <si>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</si>
  <si>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</si>
  <si>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</si>
  <si>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</si>
  <si>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</si>
  <si>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</si>
  <si>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</si>
  <si>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</si>
  <si>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</si>
  <si>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</si>
  <si>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</si>
  <si>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</si>
  <si>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</si>
  <si>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</si>
  <si>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</si>
  <si>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</si>
  <si>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</si>
  <si>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</si>
  <si>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</si>
  <si>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</si>
  <si>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</si>
  <si>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</si>
  <si>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</si>
  <si>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</si>
  <si>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</si>
  <si>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</si>
  <si>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</si>
  <si>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</si>
  <si>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</si>
  <si>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</si>
  <si>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</si>
  <si>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</si>
  <si>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</si>
  <si>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</si>
  <si>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</si>
  <si>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</si>
  <si>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</si>
  <si>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</si>
  <si>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</si>
  <si>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</si>
  <si>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</si>
  <si>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</si>
  <si>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</si>
  <si>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</si>
  <si>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</si>
  <si>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</si>
  <si>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</si>
  <si>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</si>
  <si>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</si>
  <si>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</si>
  <si>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</si>
  <si>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</si>
  <si>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</si>
  <si>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</si>
  <si>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</si>
  <si>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</si>
  <si>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</si>
  <si>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</si>
  <si>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</si>
  <si>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</si>
  <si>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</si>
  <si>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</si>
  <si>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</si>
  <si>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</si>
  <si>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</si>
  <si>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</si>
  <si>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</si>
  <si>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</si>
  <si>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</si>
  <si>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</si>
  <si>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</si>
  <si>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</si>
  <si>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</si>
  <si>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</si>
  <si>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</si>
  <si>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</si>
  <si>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</si>
  <si>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</si>
  <si>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</si>
  <si>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</si>
  <si>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</si>
  <si>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</si>
  <si>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</si>
  <si>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</si>
  <si>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</si>
  <si>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</si>
  <si>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</si>
  <si>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</si>
  <si>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</si>
  <si>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</si>
  <si>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</si>
  <si>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</si>
  <si>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</si>
  <si>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</si>
  <si>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</si>
  <si>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</si>
  <si>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</si>
  <si>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</si>
  <si>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</si>
  <si>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</si>
  <si>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</si>
  <si>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</si>
  <si>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</si>
  <si>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</si>
  <si>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</si>
  <si>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</si>
  <si>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</si>
  <si>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</si>
  <si>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</si>
  <si>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</si>
  <si>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</si>
  <si>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</si>
  <si>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</si>
  <si>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</si>
  <si>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</si>
  <si>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</si>
  <si>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</si>
  <si>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</si>
  <si>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</si>
  <si>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</si>
  <si>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</si>
  <si>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</si>
  <si>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</si>
  <si>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</si>
  <si>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</si>
  <si>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</si>
  <si>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</si>
  <si>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</si>
  <si>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</si>
  <si>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</si>
  <si>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</si>
  <si>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</si>
  <si>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</si>
  <si>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</si>
  <si>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</si>
  <si>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</si>
  <si>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</si>
  <si>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</si>
  <si>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</si>
  <si>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</si>
  <si>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</si>
  <si>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</si>
  <si>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</si>
  <si>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</si>
  <si>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</si>
  <si>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</si>
  <si>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</si>
  <si>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</si>
  <si>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</si>
  <si>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</si>
  <si>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</si>
  <si>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</si>
  <si>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</si>
  <si>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</si>
  <si>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</si>
  <si>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</si>
  <si>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</si>
  <si>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</si>
  <si>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</si>
  <si>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</si>
  <si>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</si>
  <si>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</si>
  <si>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</si>
  <si>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</si>
  <si>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</si>
  <si>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</si>
  <si>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</si>
  <si>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</si>
  <si>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</si>
  <si>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</si>
  <si>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</si>
  <si>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</si>
  <si>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</si>
  <si>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</si>
  <si>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</si>
  <si>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</si>
  <si>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</si>
  <si>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</si>
  <si>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</si>
  <si>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</si>
  <si>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</si>
  <si>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</si>
  <si>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</si>
  <si>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</si>
  <si>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</si>
  <si>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</si>
  <si>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</si>
  <si>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</si>
  <si>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</si>
  <si>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</si>
  <si>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</si>
  <si>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</si>
  <si>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</si>
  <si>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</si>
  <si>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</si>
  <si>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</si>
  <si>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</si>
  <si>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</si>
  <si>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</si>
  <si>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</si>
  <si>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</si>
  <si>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</si>
  <si>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</si>
  <si>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</si>
  <si>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</si>
  <si>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</si>
  <si>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</si>
  <si>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</si>
  <si>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</si>
  <si>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</si>
  <si>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</si>
  <si>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</si>
  <si>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</si>
  <si>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</si>
  <si>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</si>
  <si>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</si>
  <si>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</si>
  <si>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</si>
  <si>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</si>
  <si>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</si>
  <si>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</si>
  <si>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</si>
  <si>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</si>
  <si>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</si>
  <si>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</si>
  <si>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</si>
  <si>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</si>
  <si>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</si>
  <si>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</si>
  <si>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</si>
  <si>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</si>
  <si>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</si>
  <si>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</si>
  <si>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</si>
  <si>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</si>
  <si>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</si>
  <si>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</si>
  <si>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</si>
  <si>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</si>
  <si>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</si>
  <si>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</si>
  <si>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</si>
  <si>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</si>
  <si>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</si>
  <si>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</si>
  <si>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</si>
  <si>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</si>
  <si>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</si>
  <si>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</si>
  <si>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</si>
  <si>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</si>
  <si>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</si>
  <si>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</si>
  <si>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</si>
  <si>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</si>
  <si>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</si>
  <si>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</si>
  <si>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</si>
  <si>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</si>
  <si>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</si>
  <si>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</si>
  <si>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</si>
  <si>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</si>
  <si>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</si>
  <si>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</si>
  <si>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</si>
  <si>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</si>
  <si>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</si>
  <si>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</si>
  <si>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</si>
  <si>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</si>
  <si>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</si>
  <si>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</si>
  <si>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</si>
  <si>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</si>
  <si>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</si>
  <si>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</si>
  <si>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</si>
  <si>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</si>
  <si>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</si>
  <si>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</si>
  <si>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</si>
  <si>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</si>
  <si>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</si>
  <si>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</si>
  <si>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</si>
  <si>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</si>
  <si>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</si>
  <si>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</si>
  <si>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</si>
  <si>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</si>
  <si>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</si>
  <si>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</si>
  <si>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</si>
  <si>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</si>
  <si>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</si>
  <si>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</si>
  <si>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</si>
  <si>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</si>
  <si>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</si>
  <si>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</si>
  <si>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</si>
  <si>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</si>
  <si>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</si>
  <si>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</si>
  <si>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</si>
  <si>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</si>
  <si>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</si>
  <si>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</si>
  <si>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</si>
  <si>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</si>
  <si>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</si>
  <si>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</si>
  <si>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</si>
  <si>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</si>
  <si>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</si>
  <si>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</si>
  <si>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</si>
  <si>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</si>
  <si>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</si>
  <si>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</si>
  <si>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</si>
  <si>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</si>
  <si>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</si>
  <si>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</si>
  <si>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</si>
  <si>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</si>
  <si>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</si>
  <si>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</si>
  <si>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</si>
  <si>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</si>
  <si>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</si>
  <si>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</si>
  <si>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</si>
  <si>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</si>
  <si>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</si>
  <si>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</si>
  <si>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</si>
  <si>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</si>
  <si>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</si>
  <si>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</si>
  <si>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</si>
  <si>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</si>
  <si>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</si>
  <si>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</si>
  <si>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</si>
  <si>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</si>
  <si>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</si>
  <si>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</si>
  <si>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</si>
  <si>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</si>
  <si>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</si>
  <si>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</si>
  <si>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</si>
  <si>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</si>
  <si>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</si>
  <si>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</si>
  <si>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</si>
  <si>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</si>
  <si>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</si>
  <si>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</si>
  <si>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</si>
  <si>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</si>
  <si>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</si>
  <si>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</si>
  <si>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</si>
  <si>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</si>
  <si>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</si>
  <si>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</si>
  <si>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</si>
  <si>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</si>
  <si>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</si>
  <si>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</si>
  <si>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</si>
  <si>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</si>
  <si>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</si>
  <si>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</si>
  <si>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</si>
  <si>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</si>
  <si>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</si>
  <si>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</si>
  <si>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</si>
  <si>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</si>
  <si>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</si>
  <si>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</si>
  <si>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</si>
  <si>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</si>
  <si>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</si>
  <si>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</si>
  <si>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</si>
  <si>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</si>
  <si>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</si>
  <si>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</si>
  <si>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</si>
  <si>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</si>
  <si>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</si>
  <si>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</si>
  <si>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</si>
  <si>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</si>
  <si>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</si>
  <si>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</si>
  <si>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</si>
  <si>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</si>
  <si>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</si>
  <si>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</si>
  <si>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</si>
  <si>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</si>
  <si>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</si>
  <si>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</si>
  <si>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</si>
  <si>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</si>
  <si>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</si>
  <si>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</si>
  <si>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</si>
  <si>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</si>
  <si>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</si>
  <si>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</si>
  <si>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</si>
  <si>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</si>
  <si>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</si>
  <si>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</si>
  <si>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</si>
  <si>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</si>
  <si>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</si>
  <si>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</si>
  <si>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</si>
  <si>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</si>
  <si>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</si>
  <si>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</si>
  <si>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</si>
  <si>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</si>
  <si>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</si>
  <si>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</si>
  <si>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</si>
  <si>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</si>
  <si>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</si>
  <si>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</si>
  <si>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</si>
  <si>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</si>
  <si>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</si>
  <si>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</si>
  <si>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</si>
  <si>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</si>
  <si>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</si>
  <si>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</si>
  <si>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</si>
  <si>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</si>
  <si>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</si>
  <si>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</si>
  <si>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</si>
  <si>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</si>
  <si>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</si>
  <si>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</si>
  <si>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</si>
  <si>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</si>
  <si>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</si>
  <si>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</si>
  <si>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</si>
  <si>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</si>
  <si>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</si>
  <si>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</si>
  <si>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</si>
  <si>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</si>
  <si>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</si>
  <si>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</si>
  <si>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</si>
  <si>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</si>
  <si>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</si>
  <si>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</si>
  <si>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</si>
  <si>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</si>
  <si>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</si>
  <si>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</si>
  <si>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</si>
  <si>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</si>
  <si>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</si>
  <si>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</si>
  <si>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</si>
  <si>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</si>
  <si>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</si>
  <si>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</si>
  <si>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</si>
  <si>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</si>
  <si>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</si>
  <si>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</si>
  <si>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</si>
  <si>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</si>
  <si>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</si>
  <si>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</si>
  <si>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</si>
  <si>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</si>
  <si>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</si>
  <si>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</si>
  <si>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</si>
  <si>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</si>
  <si>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</si>
  <si>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</si>
  <si>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</si>
  <si>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</si>
  <si>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</si>
  <si>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</si>
  <si>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</si>
  <si>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</si>
  <si>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</si>
  <si>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</si>
  <si>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</si>
  <si>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</si>
  <si>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</si>
  <si>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</si>
  <si>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</si>
  <si>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</si>
  <si>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</si>
  <si>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</si>
  <si>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</si>
  <si>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</si>
  <si>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</si>
  <si>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</si>
  <si>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</si>
  <si>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</si>
  <si>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</si>
  <si>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</si>
  <si>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</si>
  <si>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</si>
  <si>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</si>
  <si>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</si>
  <si>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</si>
  <si>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</si>
  <si>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</si>
  <si>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</si>
  <si>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</si>
  <si>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</si>
  <si>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</si>
  <si>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</si>
  <si>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</si>
  <si>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</si>
  <si>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</si>
  <si>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</si>
  <si>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</si>
  <si>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</si>
  <si>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</si>
  <si>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</si>
  <si>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</si>
  <si>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</si>
  <si>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</si>
  <si>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</si>
  <si>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</si>
  <si>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</si>
  <si>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</si>
  <si>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</si>
  <si>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</si>
  <si>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</si>
  <si>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</si>
  <si>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</si>
  <si>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</si>
  <si>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</si>
  <si>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</si>
  <si>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</si>
  <si>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</si>
  <si>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</si>
  <si>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</si>
  <si>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</si>
  <si>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</si>
  <si>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</si>
  <si>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</si>
  <si>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</si>
  <si>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</si>
  <si>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</si>
  <si>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</si>
  <si>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</si>
  <si>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</si>
  <si>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</si>
  <si>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</si>
  <si>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</si>
  <si>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</si>
  <si>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</si>
  <si>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</si>
  <si>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</si>
  <si>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</si>
  <si>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</si>
  <si>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</si>
  <si>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</si>
  <si>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</si>
  <si>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</si>
  <si>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</si>
  <si>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</si>
  <si>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</si>
  <si>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</si>
  <si>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</si>
  <si>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</si>
  <si>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</si>
  <si>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</si>
  <si>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</si>
  <si>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</si>
  <si>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</si>
  <si>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</si>
  <si>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</si>
  <si>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</si>
  <si>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</si>
  <si>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</si>
  <si>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</si>
  <si>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</si>
  <si>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</si>
  <si>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</si>
  <si>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</si>
  <si>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</si>
  <si>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</si>
  <si>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</si>
  <si>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</si>
  <si>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</si>
  <si>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</si>
  <si>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</si>
  <si>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</si>
  <si>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</si>
  <si>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</si>
  <si>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</si>
  <si>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</si>
  <si>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</si>
  <si>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</si>
  <si>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</si>
  <si>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</si>
  <si>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</si>
  <si>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</si>
  <si>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</si>
  <si>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</si>
  <si>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</si>
  <si>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</si>
  <si>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</si>
  <si>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</si>
  <si>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</si>
  <si>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</si>
  <si>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</si>
  <si>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</si>
  <si>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</si>
  <si>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</si>
  <si>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</si>
  <si>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</si>
  <si>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</si>
  <si>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</si>
  <si>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</si>
  <si>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</si>
  <si>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</si>
  <si>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</si>
  <si>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</si>
  <si>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</si>
  <si>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</si>
  <si>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</si>
  <si>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</si>
  <si>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</si>
  <si>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</si>
  <si>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</si>
  <si>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</si>
  <si>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</si>
  <si>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</si>
  <si>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</si>
  <si>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</si>
  <si>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</si>
  <si>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</si>
  <si>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</si>
  <si>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</si>
  <si>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</si>
  <si>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</si>
  <si>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</si>
  <si>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</si>
  <si>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</si>
  <si>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</si>
  <si>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</si>
  <si>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</si>
  <si>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</si>
  <si>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</si>
  <si>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</si>
  <si>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</si>
  <si>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</si>
  <si>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</si>
  <si>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</si>
  <si>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</si>
  <si>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</si>
  <si>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</si>
  <si>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</si>
  <si>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</si>
  <si>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</si>
  <si>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</si>
  <si>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</si>
  <si>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</si>
  <si>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</si>
  <si>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</si>
  <si>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</si>
  <si>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</si>
  <si>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</si>
  <si>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</si>
  <si>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</si>
  <si>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</si>
  <si>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</si>
  <si>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</si>
  <si>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</si>
  <si>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</si>
  <si>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</si>
  <si>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</si>
  <si>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</si>
  <si>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</si>
  <si>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</si>
  <si>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</si>
  <si>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</si>
  <si>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</si>
  <si>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</si>
  <si>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</si>
  <si>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</si>
  <si>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</si>
  <si>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</si>
  <si>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</si>
  <si>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</si>
  <si>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</si>
  <si>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</si>
  <si>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</si>
  <si>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</si>
  <si>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</si>
  <si>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</si>
  <si>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</si>
  <si>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</si>
  <si>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</si>
  <si>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</si>
  <si>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</si>
  <si>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</si>
  <si>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</si>
  <si>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</si>
  <si>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</si>
  <si>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</si>
  <si>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</si>
  <si>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</si>
  <si>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</si>
  <si>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</si>
  <si>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</si>
  <si>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</si>
  <si>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</si>
  <si>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</si>
  <si>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</si>
  <si>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</si>
  <si>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</si>
  <si>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</si>
  <si>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</si>
  <si>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</si>
  <si>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</si>
  <si>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</si>
  <si>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</si>
  <si>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</si>
  <si>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</si>
  <si>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</si>
  <si>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</si>
  <si>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</si>
  <si>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</si>
  <si>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</si>
  <si>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</si>
  <si>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</si>
  <si>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</si>
  <si>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</si>
  <si>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</si>
  <si>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</si>
  <si>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</si>
  <si>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</si>
  <si>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</si>
  <si>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</si>
  <si>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</si>
  <si>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</si>
  <si>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</si>
  <si>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</si>
  <si>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</si>
  <si>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</si>
  <si>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</si>
  <si>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</si>
  <si>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</si>
  <si>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</si>
  <si>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</si>
  <si>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</si>
  <si>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</si>
  <si>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</si>
  <si>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</si>
  <si>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</si>
  <si>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</si>
  <si>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</si>
  <si>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</si>
  <si>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</si>
  <si>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</si>
  <si>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</si>
  <si>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</si>
  <si>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</si>
  <si>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</si>
  <si>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</si>
  <si>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</si>
  <si>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</si>
  <si>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</si>
  <si>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</si>
  <si>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</si>
  <si>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</si>
  <si>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</si>
  <si>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</si>
  <si>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</si>
  <si>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</si>
  <si>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</si>
  <si>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</si>
  <si>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</si>
  <si>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</si>
  <si>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</si>
  <si>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</si>
  <si>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</si>
  <si>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</si>
  <si>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</si>
  <si>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</si>
  <si>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</si>
  <si>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</si>
  <si>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</si>
  <si>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</si>
  <si>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</si>
  <si>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</si>
  <si>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</si>
  <si>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</si>
  <si>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</si>
  <si>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</si>
  <si>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</si>
  <si>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</si>
  <si>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</si>
  <si>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</si>
  <si>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</si>
  <si>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</si>
  <si>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</si>
  <si>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</si>
  <si>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</si>
  <si>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</si>
  <si>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</si>
  <si>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</si>
  <si>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</si>
  <si>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</si>
  <si>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</si>
  <si>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</si>
  <si>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</si>
  <si>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</si>
  <si>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</si>
  <si>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</si>
  <si>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</si>
  <si>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</si>
  <si>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</si>
  <si>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</si>
  <si>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</si>
  <si>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</si>
  <si>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</si>
  <si>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</si>
  <si>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</si>
  <si>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</si>
  <si>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</si>
  <si>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</si>
  <si>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</si>
  <si>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</si>
  <si>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</si>
  <si>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</si>
  <si>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</si>
  <si>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</si>
  <si>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</si>
  <si>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</si>
  <si>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</si>
  <si>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</si>
  <si>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</si>
  <si>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</si>
  <si>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</si>
  <si>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</si>
  <si>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</si>
  <si>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</si>
  <si>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</si>
  <si>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</si>
  <si>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</si>
  <si>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</si>
  <si>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</si>
  <si>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</si>
  <si>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</si>
  <si>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</si>
  <si>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</si>
  <si>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</si>
  <si>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</si>
  <si>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</si>
  <si>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</si>
  <si>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</si>
  <si>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</si>
  <si>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</si>
  <si>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</si>
  <si>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</si>
  <si>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</si>
  <si>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</si>
  <si>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</si>
  <si>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</si>
  <si>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</si>
  <si>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</si>
  <si>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</si>
  <si>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</si>
  <si>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</si>
  <si>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</si>
  <si>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</si>
  <si>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</si>
  <si>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</si>
  <si>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</si>
  <si>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</si>
  <si>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</si>
  <si>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</si>
  <si>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</si>
  <si>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</si>
  <si>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</si>
  <si>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</si>
  <si>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</si>
  <si>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</si>
  <si>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</si>
  <si>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</si>
  <si>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</si>
  <si>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</si>
  <si>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</si>
  <si>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</si>
  <si>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</si>
  <si>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</si>
  <si>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</si>
  <si>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</si>
  <si>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</si>
  <si>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</si>
  <si>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</si>
  <si>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</si>
  <si>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</si>
  <si>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</si>
  <si>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</si>
  <si>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</si>
  <si>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</si>
  <si>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</si>
  <si>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</si>
  <si>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</si>
  <si>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</si>
  <si>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</si>
  <si>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</si>
  <si>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</si>
  <si>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</si>
  <si>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</si>
  <si>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</si>
  <si>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</si>
  <si>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</si>
  <si>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</si>
  <si>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</si>
  <si>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</si>
  <si>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</si>
  <si>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</si>
  <si>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</si>
  <si>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</si>
  <si>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</si>
  <si>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</si>
  <si>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</si>
  <si>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</si>
  <si>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</si>
  <si>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</si>
  <si>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</si>
  <si>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</si>
  <si>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</si>
  <si>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</si>
  <si>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</si>
  <si>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</si>
  <si>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</si>
  <si>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</si>
  <si>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</si>
  <si>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</si>
  <si>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</si>
  <si>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</si>
  <si>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</si>
  <si>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</si>
  <si>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</si>
  <si>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</si>
  <si>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</si>
  <si>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</si>
  <si>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</si>
  <si>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</si>
  <si>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</si>
  <si>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</si>
  <si>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</si>
  <si>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</si>
  <si>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</si>
  <si>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</si>
  <si>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</si>
  <si>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</si>
  <si>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</si>
  <si>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</si>
  <si>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</si>
  <si>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</si>
  <si>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</si>
  <si>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</si>
  <si>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</si>
  <si>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</si>
  <si>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</si>
  <si>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</si>
  <si>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</si>
  <si>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</si>
  <si>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</si>
  <si>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</si>
  <si>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</si>
  <si>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</si>
  <si>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</si>
  <si>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</si>
  <si>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</si>
  <si>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</si>
  <si>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</si>
  <si>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</si>
  <si>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</si>
  <si>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</si>
  <si>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</si>
  <si>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</si>
  <si>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</si>
  <si>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</si>
  <si>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</si>
  <si>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</si>
  <si>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</si>
  <si>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</si>
  <si>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</si>
  <si>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</si>
  <si>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</si>
  <si>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</si>
  <si>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</si>
  <si>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</si>
  <si>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</si>
  <si>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</si>
  <si>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</si>
  <si>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</si>
  <si>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</si>
  <si>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</si>
  <si>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</si>
  <si>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</si>
  <si>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</si>
  <si>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</si>
  <si>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</si>
  <si>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</si>
  <si>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</si>
  <si>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</si>
  <si>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</si>
  <si>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</si>
  <si>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</si>
  <si>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</si>
  <si>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</si>
  <si>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</si>
  <si>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</si>
  <si>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</si>
  <si>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</si>
  <si>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</si>
  <si>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</si>
  <si>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</si>
  <si>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</si>
  <si>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</si>
  <si>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</si>
  <si>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</si>
  <si>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</si>
  <si>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</si>
  <si>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</si>
  <si>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</si>
  <si>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</si>
  <si>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</si>
  <si>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</si>
  <si>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</si>
  <si>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</si>
  <si>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</si>
  <si>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</si>
  <si>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</si>
  <si>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</si>
  <si>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</si>
  <si>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</si>
  <si>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</si>
  <si>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</si>
  <si>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</si>
  <si>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</si>
  <si>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</si>
  <si>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</si>
  <si>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</si>
  <si>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</si>
  <si>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</si>
  <si>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</si>
  <si>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</si>
  <si>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</si>
  <si>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</si>
  <si>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</si>
  <si>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</si>
  <si>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</si>
  <si>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</si>
  <si>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</si>
  <si>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</si>
  <si>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</si>
  <si>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</si>
  <si>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</si>
  <si>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</si>
  <si>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</si>
  <si>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</si>
  <si>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</si>
  <si>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</si>
  <si>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</si>
  <si>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</si>
  <si>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</si>
  <si>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</si>
  <si>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</si>
  <si>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</si>
  <si>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</si>
  <si>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</si>
  <si>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</si>
  <si>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</si>
  <si>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</si>
  <si>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</si>
  <si>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</si>
  <si>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</si>
  <si>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</si>
  <si>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</si>
  <si>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</si>
  <si>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</si>
  <si>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</si>
  <si>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</si>
  <si>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</si>
  <si>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</si>
  <si>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</si>
  <si>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</si>
  <si>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</si>
  <si>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</si>
  <si>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</si>
  <si>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</si>
  <si>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</si>
  <si>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</si>
  <si>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</si>
  <si>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</si>
  <si>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</si>
  <si>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</si>
  <si>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</si>
  <si>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</si>
  <si>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</si>
  <si>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</si>
  <si>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</si>
  <si>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</si>
  <si>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</si>
  <si>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</si>
  <si>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</si>
  <si>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</si>
  <si>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</si>
  <si>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</si>
  <si>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</si>
  <si>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</si>
  <si>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</si>
  <si>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</si>
  <si>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</si>
  <si>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</si>
  <si>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</si>
  <si>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</si>
  <si>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</si>
  <si>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</si>
  <si>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</si>
  <si>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</si>
  <si>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</si>
  <si>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</si>
  <si>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</si>
  <si>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</si>
  <si>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</si>
  <si>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</si>
  <si>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</si>
  <si>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</si>
  <si>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</si>
  <si>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</si>
  <si>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</si>
  <si>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</si>
  <si>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</si>
  <si>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</si>
  <si>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</si>
  <si>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</si>
  <si>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</si>
  <si>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</si>
  <si>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</si>
  <si>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</si>
  <si>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</si>
  <si>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</si>
  <si>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</si>
  <si>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</si>
  <si>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</si>
  <si>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</si>
  <si>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</si>
  <si>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</si>
  <si>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</si>
  <si>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</si>
  <si>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</si>
  <si>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</si>
  <si>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</si>
  <si>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</si>
  <si>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</si>
  <si>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</si>
  <si>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</si>
  <si>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</si>
  <si>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</si>
  <si>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</si>
  <si>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</si>
  <si>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</si>
  <si>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</si>
  <si>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</si>
  <si>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</si>
  <si>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</si>
  <si>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</si>
  <si>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</si>
  <si>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</si>
  <si>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</si>
  <si>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</si>
  <si>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</si>
  <si>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</si>
  <si>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</si>
  <si>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</si>
  <si>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</si>
  <si>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</si>
  <si>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</si>
  <si>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</si>
  <si>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</si>
  <si>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</si>
  <si>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</si>
  <si>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</si>
  <si>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</si>
  <si>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</si>
  <si>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</si>
  <si>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</si>
  <si>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</si>
  <si>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</si>
  <si>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</si>
  <si>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</si>
  <si>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</si>
  <si>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</si>
  <si>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</si>
  <si>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</si>
  <si>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</si>
  <si>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</si>
  <si>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</si>
  <si>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</si>
  <si>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</si>
  <si>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</si>
  <si>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</si>
  <si>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</si>
  <si>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</si>
  <si>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</si>
  <si>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</si>
  <si>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</si>
  <si>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</si>
  <si>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</si>
  <si>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</si>
  <si>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</si>
  <si>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</si>
  <si>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</si>
  <si>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</si>
  <si>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</si>
  <si>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</si>
  <si>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</si>
  <si>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</si>
  <si>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</si>
  <si>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</si>
  <si>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</si>
  <si>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</si>
  <si>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</si>
  <si>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</si>
  <si>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</si>
  <si>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</si>
  <si>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</si>
  <si>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</si>
  <si>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</si>
  <si>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</si>
  <si>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</si>
  <si>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</si>
  <si>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</si>
  <si>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</si>
  <si>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</si>
  <si>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</si>
  <si>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</si>
  <si>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</si>
  <si>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</si>
  <si>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</si>
  <si>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</si>
  <si>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</si>
  <si>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</si>
  <si>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</si>
  <si>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</si>
  <si>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</si>
  <si>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</si>
  <si>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</si>
  <si>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</si>
  <si>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</si>
  <si>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</si>
  <si>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</si>
  <si>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</si>
  <si>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</si>
  <si>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</si>
  <si>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</si>
  <si>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</si>
  <si>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</si>
  <si>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</si>
  <si>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</si>
  <si>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</si>
  <si>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</si>
  <si>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</si>
  <si>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</si>
  <si>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</si>
  <si>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</si>
  <si>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</si>
  <si>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</si>
  <si>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</si>
  <si>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</si>
  <si>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</si>
  <si>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</si>
  <si>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</si>
  <si>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</si>
  <si>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</si>
  <si>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</si>
  <si>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</si>
  <si>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</si>
  <si>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</si>
  <si>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</si>
  <si>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</si>
  <si>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</si>
  <si>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</si>
  <si>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</si>
  <si>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</si>
  <si>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</si>
  <si>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</si>
  <si>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</si>
  <si>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</si>
  <si>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</si>
  <si>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</si>
  <si>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</si>
  <si>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</si>
  <si>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</si>
  <si>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</si>
  <si>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</si>
  <si>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</si>
  <si>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</si>
  <si>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</si>
  <si>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</si>
  <si>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</si>
  <si>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</si>
  <si>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</si>
  <si>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</si>
  <si>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</si>
  <si>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</si>
  <si>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</si>
  <si>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</si>
  <si>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</si>
  <si>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</si>
  <si>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</si>
  <si>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</si>
  <si>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</si>
  <si>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</si>
  <si>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</si>
  <si>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</si>
  <si>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</si>
  <si>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</si>
  <si>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</si>
  <si>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</si>
  <si>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</si>
  <si>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</si>
  <si>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</si>
  <si>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</si>
  <si>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</si>
  <si>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</si>
  <si>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</si>
  <si>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</si>
  <si>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</si>
  <si>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</si>
  <si>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</si>
  <si>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</si>
  <si>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</si>
  <si>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</si>
  <si>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</si>
  <si>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</si>
  <si>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</si>
  <si>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</si>
  <si>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</si>
  <si>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</si>
  <si>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</si>
  <si>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</si>
  <si>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</si>
  <si>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</si>
  <si>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</si>
  <si>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</si>
  <si>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</si>
  <si>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</si>
  <si>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</si>
  <si>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</si>
  <si>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</si>
  <si>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</si>
  <si>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</si>
  <si>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</si>
  <si>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</si>
  <si>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</si>
  <si>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</si>
  <si>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</si>
  <si>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</si>
  <si>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</si>
  <si>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</si>
  <si>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</si>
  <si>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</si>
  <si>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</si>
  <si>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</si>
  <si>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</si>
  <si>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</si>
  <si>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</si>
  <si>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</si>
  <si>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</si>
  <si>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</si>
  <si>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</si>
  <si>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</si>
  <si>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</si>
  <si>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</si>
  <si>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</si>
  <si>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</si>
  <si>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</si>
  <si>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</si>
  <si>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</si>
  <si>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</si>
  <si>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</si>
  <si>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</si>
  <si>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</si>
  <si>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</si>
  <si>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</si>
  <si>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</si>
  <si>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</si>
  <si>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</si>
  <si>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</si>
  <si>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</si>
  <si>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</si>
  <si>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</si>
  <si>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</si>
  <si>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</si>
  <si>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</si>
  <si>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</si>
  <si>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</si>
  <si>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</si>
  <si>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</si>
  <si>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</si>
  <si>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</si>
  <si>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</si>
  <si>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</si>
  <si>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</si>
  <si>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</si>
  <si>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</si>
  <si>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</si>
  <si>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</si>
  <si>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</si>
  <si>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</si>
  <si>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</si>
  <si>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</si>
  <si>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</si>
  <si>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</si>
  <si>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</si>
  <si>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</si>
  <si>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</si>
  <si>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</si>
  <si>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</si>
  <si>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</si>
  <si>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</si>
  <si>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</si>
  <si>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</si>
  <si>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</si>
  <si>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</si>
  <si>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</si>
  <si>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</si>
  <si>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</si>
  <si>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</si>
  <si>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</si>
  <si>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</si>
  <si>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</si>
  <si>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</si>
  <si>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</si>
  <si>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</si>
  <si>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</si>
  <si>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</si>
  <si>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</si>
  <si>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</si>
  <si>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</si>
  <si>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</si>
  <si>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</si>
  <si>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</si>
  <si>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</si>
  <si>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</si>
  <si>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</si>
  <si>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</si>
  <si>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</si>
  <si>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</si>
  <si>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</si>
  <si>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</si>
  <si>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</si>
  <si>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</si>
  <si>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</si>
  <si>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</si>
  <si>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</si>
  <si>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</si>
  <si>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</si>
  <si>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</si>
  <si>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</si>
  <si>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</si>
  <si>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</si>
  <si>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</si>
  <si>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</si>
  <si>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</si>
  <si>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</si>
  <si>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</si>
  <si>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</si>
  <si>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</si>
  <si>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</si>
  <si>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</si>
  <si>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</si>
  <si>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</si>
  <si>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</si>
  <si>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</si>
  <si>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</si>
  <si>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</si>
  <si>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</si>
  <si>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</si>
  <si>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</si>
  <si>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</si>
  <si>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</si>
  <si>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</si>
  <si>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</si>
  <si>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</si>
  <si>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</si>
  <si>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</si>
  <si>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</si>
  <si>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</si>
  <si>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</si>
  <si>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</si>
  <si>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</si>
  <si>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</si>
  <si>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</si>
  <si>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</si>
  <si>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</si>
  <si>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</si>
  <si>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</si>
  <si>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</si>
  <si>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</si>
  <si>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</si>
  <si>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</si>
  <si>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</si>
  <si>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</si>
  <si>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</si>
  <si>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</si>
  <si>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</si>
  <si>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</si>
  <si>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</si>
  <si>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</si>
  <si>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</si>
  <si>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</si>
  <si>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</si>
  <si>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</si>
  <si>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</si>
  <si>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</si>
  <si>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</si>
  <si>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</si>
  <si>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</si>
  <si>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</si>
  <si>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</si>
  <si>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</si>
  <si>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</si>
  <si>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</si>
  <si>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</si>
  <si>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</si>
  <si>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</si>
  <si>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</si>
  <si>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</si>
  <si>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</si>
  <si>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</si>
  <si>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</si>
  <si>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</si>
  <si>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</si>
  <si>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</si>
  <si>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</si>
  <si>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</si>
  <si>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</si>
  <si>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</si>
  <si>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</si>
  <si>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</si>
  <si>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</si>
  <si>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</si>
  <si>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</si>
  <si>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</si>
  <si>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</si>
  <si>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</si>
  <si>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</si>
  <si>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</si>
  <si>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</si>
  <si>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</si>
  <si>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</si>
  <si>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</si>
  <si>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</si>
  <si>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</si>
  <si>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</si>
  <si>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</si>
  <si>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</si>
  <si>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</si>
  <si>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</si>
  <si>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</si>
  <si>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</si>
  <si>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</si>
  <si>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</si>
  <si>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</si>
  <si>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</si>
  <si>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</si>
  <si>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</si>
  <si>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</si>
  <si>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</si>
  <si>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</si>
  <si>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</si>
  <si>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</si>
  <si>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</si>
  <si>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</si>
  <si>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</si>
  <si>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</si>
  <si>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</si>
  <si>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</si>
  <si>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</si>
  <si>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</si>
  <si>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</si>
  <si>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</si>
  <si>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</si>
  <si>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</si>
  <si>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</si>
  <si>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</si>
  <si>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</si>
  <si>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</si>
  <si>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</si>
  <si>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</si>
  <si>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</si>
  <si>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</si>
  <si>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</si>
  <si>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</si>
  <si>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</si>
  <si>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</si>
  <si>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</si>
  <si>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</si>
  <si>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</si>
  <si>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</si>
  <si>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</si>
  <si>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</si>
  <si>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</si>
  <si>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</si>
  <si>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</si>
  <si>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</si>
  <si>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</si>
  <si>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</si>
  <si>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</si>
  <si>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</si>
  <si>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</si>
  <si>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</si>
  <si>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</si>
  <si>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</si>
  <si>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</si>
  <si>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</si>
  <si>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</si>
  <si>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</si>
  <si>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</si>
  <si>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</si>
  <si>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</si>
  <si>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</si>
  <si>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</si>
  <si>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</si>
  <si>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</si>
  <si>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</si>
  <si>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</si>
  <si>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</si>
  <si>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</si>
  <si>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</si>
  <si>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</si>
  <si>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</si>
  <si>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</si>
  <si>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</si>
  <si>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</si>
  <si>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</si>
  <si>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</si>
  <si>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</si>
  <si>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</si>
  <si>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</si>
  <si>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</si>
  <si>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</si>
  <si>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</si>
  <si>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</si>
  <si>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</si>
  <si>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</si>
  <si>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</si>
  <si>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</si>
  <si>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</si>
  <si>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</si>
  <si>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</si>
  <si>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</si>
  <si>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</si>
  <si>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</si>
  <si>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</si>
  <si>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</si>
  <si>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</si>
  <si>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</si>
  <si>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</si>
  <si>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</si>
  <si>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</si>
  <si>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</si>
  <si>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</si>
  <si>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</si>
  <si>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</si>
  <si>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</si>
  <si>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</si>
  <si>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</si>
  <si>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</si>
  <si>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</si>
  <si>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</si>
  <si>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</si>
  <si>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</si>
  <si>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</si>
  <si>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</si>
  <si>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</si>
  <si>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</si>
  <si>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</si>
  <si>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</si>
  <si>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</si>
  <si>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</si>
  <si>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</si>
  <si>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</si>
  <si>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</si>
  <si>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</si>
  <si>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</si>
  <si>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</si>
  <si>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</si>
  <si>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</si>
  <si>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</si>
  <si>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</si>
  <si>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</si>
  <si>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</si>
  <si>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</si>
  <si>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</si>
  <si>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</si>
  <si>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</si>
  <si>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</si>
  <si>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</si>
  <si>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</si>
  <si>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</si>
  <si>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</si>
  <si>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</si>
  <si>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</si>
  <si>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</si>
  <si>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</si>
  <si>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</si>
  <si>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</si>
  <si>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</si>
  <si>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</si>
  <si>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</si>
  <si>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</si>
  <si>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</si>
  <si>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</si>
  <si>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</si>
  <si>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</si>
  <si>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</si>
  <si>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</si>
  <si>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</si>
  <si>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</si>
  <si>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</si>
  <si>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</si>
  <si>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</si>
  <si>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</si>
  <si>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</si>
  <si>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</si>
  <si>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</si>
  <si>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</si>
  <si>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</si>
  <si>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</si>
  <si>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</si>
  <si>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</si>
  <si>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</si>
  <si>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</si>
  <si>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</si>
  <si>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</si>
  <si>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</si>
  <si>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</si>
  <si>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</si>
  <si>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</si>
  <si>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</si>
  <si>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</si>
  <si>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</si>
  <si>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</si>
  <si>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</si>
  <si>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</si>
  <si>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</si>
  <si>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</si>
  <si>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</si>
  <si>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</si>
  <si>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</si>
  <si>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</si>
  <si>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</si>
  <si>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</si>
  <si>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</si>
  <si>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</si>
  <si>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</si>
  <si>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</si>
  <si>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</si>
  <si>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</si>
  <si>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</si>
  <si>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</si>
  <si>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</si>
  <si>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</si>
  <si>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</si>
  <si>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</si>
  <si>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</si>
  <si>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</si>
  <si>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</si>
  <si>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</si>
  <si>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</si>
  <si>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</si>
  <si>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</si>
  <si>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</si>
  <si>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</si>
  <si>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</si>
  <si>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</si>
  <si>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</si>
  <si>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</si>
  <si>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</si>
  <si>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</si>
  <si>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</si>
  <si>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</si>
  <si>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</si>
  <si>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</si>
  <si>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</si>
  <si>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</si>
  <si>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</si>
  <si>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</si>
  <si>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</si>
  <si>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</si>
  <si>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</si>
  <si>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</si>
  <si>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</si>
  <si>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</si>
  <si>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</si>
  <si>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</si>
  <si>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</si>
  <si>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</si>
  <si>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</si>
  <si>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</si>
  <si>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</si>
  <si>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</si>
  <si>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</si>
  <si>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</si>
  <si>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</si>
  <si>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</si>
  <si>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</si>
  <si>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</si>
  <si>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</si>
  <si>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</si>
  <si>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</si>
  <si>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</si>
  <si>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</si>
  <si>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</si>
  <si>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</si>
  <si>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</si>
  <si>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</si>
  <si>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</si>
  <si>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</si>
  <si>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</si>
  <si>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</si>
  <si>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</si>
  <si>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</si>
  <si>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</si>
  <si>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</si>
  <si>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</si>
  <si>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</si>
  <si>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</si>
  <si>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</si>
  <si>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</si>
  <si>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</si>
  <si>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</si>
  <si>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</si>
  <si>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</si>
  <si>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</si>
  <si>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</si>
  <si>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</si>
  <si>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</si>
  <si>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</si>
  <si>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</si>
  <si>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</si>
  <si>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</si>
  <si>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</si>
  <si>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</si>
  <si>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</si>
  <si>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</si>
  <si>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</si>
  <si>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</si>
  <si>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</si>
  <si>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</si>
  <si>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</si>
  <si>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</si>
  <si>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</si>
  <si>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</si>
  <si>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</si>
  <si>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</si>
  <si>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</si>
  <si>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</si>
  <si>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</si>
  <si>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</si>
  <si>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</si>
  <si>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</si>
  <si>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</si>
  <si>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</si>
  <si>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</si>
  <si>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</si>
  <si>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</si>
  <si>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</si>
  <si>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</si>
  <si>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</si>
  <si>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</si>
  <si>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</si>
  <si>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</si>
  <si>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</si>
  <si>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</si>
  <si>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</si>
  <si>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</si>
  <si>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</si>
  <si>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</si>
  <si>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</si>
  <si>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</si>
  <si>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</si>
  <si>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</si>
  <si>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</si>
  <si>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</si>
  <si>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</si>
  <si>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</si>
  <si>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</si>
  <si>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</si>
  <si>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</si>
  <si>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</si>
  <si>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</si>
  <si>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</si>
  <si>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</si>
  <si>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</si>
  <si>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</si>
  <si>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</si>
  <si>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</si>
  <si>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</si>
  <si>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</si>
  <si>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</si>
  <si>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</si>
  <si>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</si>
  <si>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</si>
  <si>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</si>
  <si>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</si>
  <si>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</si>
  <si>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</si>
  <si>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</si>
  <si>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</si>
  <si>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</si>
  <si>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</si>
  <si>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</si>
  <si>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</si>
  <si>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</si>
  <si>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</si>
  <si>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</si>
  <si>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</si>
  <si>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</si>
  <si>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</si>
  <si>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</si>
  <si>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</si>
  <si>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</si>
  <si>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</si>
  <si>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</si>
  <si>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</si>
  <si>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</si>
  <si>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</si>
  <si>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</si>
  <si>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</si>
  <si>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</si>
  <si>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</si>
  <si>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</si>
  <si>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</si>
  <si>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</si>
  <si>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</si>
  <si>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</si>
  <si>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</si>
  <si>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</si>
  <si>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</si>
  <si>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</si>
  <si>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</si>
  <si>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</si>
  <si>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</si>
  <si>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</si>
  <si>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</si>
  <si>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</si>
  <si>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</si>
  <si>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</si>
  <si>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</si>
  <si>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</si>
  <si>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</si>
  <si>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</si>
  <si>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</si>
  <si>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</si>
  <si>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</si>
  <si>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</si>
  <si>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</si>
  <si>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</si>
  <si>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</si>
  <si>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</si>
  <si>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</si>
  <si>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</si>
  <si>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</si>
  <si>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</si>
  <si>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</si>
  <si>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</si>
  <si>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</si>
  <si>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</si>
  <si>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</si>
  <si>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</si>
  <si>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</si>
  <si>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</si>
  <si>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</si>
  <si>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</si>
  <si>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</si>
  <si>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</si>
  <si>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</si>
  <si>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</si>
  <si>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</si>
  <si>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</si>
  <si>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</si>
  <si>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</si>
  <si>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</si>
  <si>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</si>
  <si>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</si>
  <si>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</si>
  <si>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</si>
  <si>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</si>
  <si>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</si>
  <si>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</si>
  <si>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</si>
  <si>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</si>
  <si>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</si>
  <si>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</si>
  <si>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</si>
  <si>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</si>
  <si>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</si>
  <si>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</si>
  <si>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</si>
  <si>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</si>
  <si>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</si>
  <si>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</si>
  <si>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</si>
  <si>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</si>
  <si>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</si>
  <si>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</si>
  <si>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</si>
  <si>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</si>
  <si>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</si>
  <si>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</si>
  <si>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</si>
  <si>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</si>
  <si>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</si>
  <si>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</si>
  <si>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</si>
  <si>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</si>
  <si>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</si>
  <si>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</si>
  <si>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</si>
  <si>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</si>
  <si>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</si>
  <si>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</si>
  <si>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</si>
  <si>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</si>
  <si>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</si>
  <si>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</si>
  <si>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</si>
  <si>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</si>
  <si>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</si>
  <si>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</si>
  <si>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</si>
  <si>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</si>
  <si>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</si>
  <si>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</si>
  <si>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</si>
  <si>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</si>
  <si>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</si>
  <si>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</si>
  <si>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</si>
  <si>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</si>
  <si>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</si>
  <si>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</si>
  <si>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</si>
  <si>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</si>
  <si>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</si>
  <si>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</si>
  <si>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</si>
  <si>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</si>
  <si>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</si>
  <si>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</si>
  <si>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</si>
  <si>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</si>
  <si>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</si>
  <si>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</si>
  <si>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</si>
  <si>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</si>
  <si>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</si>
  <si>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</si>
  <si>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</si>
  <si>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</si>
  <si>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</si>
  <si>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</si>
  <si>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</si>
  <si>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</si>
  <si>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</si>
  <si>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</si>
  <si>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</si>
  <si>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</si>
  <si>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</si>
  <si>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</si>
  <si>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</si>
  <si>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</si>
  <si>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</si>
  <si>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</si>
  <si>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</si>
  <si>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</si>
  <si>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</si>
  <si>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</si>
  <si>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</si>
  <si>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</si>
  <si>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</si>
  <si>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</si>
  <si>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</si>
  <si>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</si>
  <si>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</si>
  <si>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</si>
  <si>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</si>
  <si>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</si>
  <si>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</si>
  <si>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</si>
  <si>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</si>
  <si>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</si>
  <si>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</si>
  <si>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</si>
  <si>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</si>
  <si>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</si>
  <si>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</si>
  <si>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</si>
  <si>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</si>
  <si>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</si>
  <si>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</si>
  <si>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</si>
  <si>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</si>
  <si>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</si>
  <si>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</si>
  <si>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</si>
  <si>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</si>
  <si>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</si>
  <si>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</si>
  <si>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</si>
  <si>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</si>
  <si>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</si>
  <si>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</si>
  <si>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</si>
  <si>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</si>
  <si>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</si>
  <si>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</si>
  <si>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</si>
  <si>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</si>
  <si>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</si>
  <si>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</si>
  <si>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</si>
  <si>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</si>
  <si>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</si>
  <si>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</si>
  <si>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</si>
  <si>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</si>
  <si>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</si>
  <si>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</si>
  <si>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</si>
  <si>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</si>
  <si>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</si>
  <si>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</si>
  <si>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</si>
  <si>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</si>
  <si>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</si>
  <si>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</si>
  <si>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</si>
  <si>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</si>
  <si>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</si>
  <si>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</si>
  <si>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</si>
  <si>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</si>
  <si>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</si>
  <si>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</si>
  <si>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</si>
  <si>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</si>
  <si>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</si>
  <si>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</si>
  <si>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</si>
  <si>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</si>
  <si>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</si>
  <si>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</si>
  <si>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</si>
  <si>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</si>
  <si>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</si>
  <si>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</si>
  <si>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</si>
  <si>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</si>
  <si>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</si>
  <si>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</si>
  <si>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</si>
  <si>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</si>
  <si>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</si>
  <si>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</si>
  <si>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</si>
  <si>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</si>
  <si>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</si>
  <si>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</si>
  <si>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</si>
  <si>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</si>
  <si>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</si>
  <si>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</si>
  <si>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</si>
  <si>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</si>
  <si>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</si>
  <si>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</si>
  <si>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</si>
  <si>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</si>
  <si>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</si>
  <si>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</si>
  <si>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</si>
  <si>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</si>
  <si>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</si>
  <si>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</si>
  <si>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</si>
  <si>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</si>
  <si>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</si>
  <si>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</si>
  <si>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</si>
  <si>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</si>
  <si>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</si>
  <si>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</si>
  <si>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</si>
  <si>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</si>
  <si>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</si>
  <si>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</si>
  <si>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</si>
  <si>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</si>
  <si>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</si>
  <si>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</si>
  <si>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</si>
  <si>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</si>
  <si>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</si>
  <si>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</si>
  <si>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</si>
  <si>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</si>
  <si>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</si>
  <si>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</si>
  <si>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</si>
  <si>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</si>
  <si>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</si>
  <si>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</si>
  <si>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</si>
  <si>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</si>
  <si>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</si>
  <si>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</si>
  <si>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</si>
  <si>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</si>
  <si>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</si>
  <si>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</si>
  <si>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</si>
  <si>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</si>
  <si>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</si>
  <si>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</si>
  <si>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</si>
  <si>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</si>
  <si>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</si>
  <si>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</si>
  <si>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</si>
  <si>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</si>
  <si>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</si>
  <si>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</si>
  <si>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</si>
  <si>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</si>
  <si>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</si>
  <si>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</si>
  <si>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</si>
  <si>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</si>
  <si>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</si>
  <si>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</si>
  <si>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</si>
  <si>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</si>
  <si>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</si>
  <si>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</si>
  <si>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</si>
  <si>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</si>
  <si>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</si>
  <si>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</si>
  <si>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</si>
  <si>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</si>
  <si>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</si>
  <si>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</si>
  <si>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</si>
  <si>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</si>
  <si>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</si>
  <si>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</si>
  <si>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</si>
  <si>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</si>
  <si>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</si>
  <si>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</si>
  <si>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</si>
  <si>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</si>
  <si>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</si>
  <si>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</si>
  <si>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</si>
  <si>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</si>
  <si>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</si>
  <si>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</si>
  <si>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</si>
  <si>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</si>
  <si>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</si>
  <si>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</si>
  <si>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</si>
  <si>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</si>
  <si>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</si>
  <si>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</si>
  <si>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</si>
  <si>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</si>
  <si>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</si>
  <si>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</si>
  <si>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</si>
  <si>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</si>
  <si>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</si>
  <si>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</si>
  <si>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</si>
  <si>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</si>
  <si>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</si>
  <si>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</si>
  <si>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</si>
  <si>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</si>
  <si>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</si>
  <si>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</si>
  <si>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</si>
  <si>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</si>
  <si>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</si>
  <si>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</si>
  <si>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</si>
  <si>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</si>
  <si>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</si>
  <si>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</si>
  <si>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</si>
  <si>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</si>
  <si>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</si>
  <si>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</si>
  <si>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</si>
  <si>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</si>
  <si>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</si>
  <si>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</si>
  <si>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</si>
  <si>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</si>
  <si>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</si>
  <si>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</si>
  <si>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</si>
  <si>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</si>
  <si>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</si>
  <si>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</si>
  <si>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</si>
  <si>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</si>
  <si>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</si>
  <si>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</si>
  <si>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</si>
  <si>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</si>
  <si>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</si>
  <si>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</si>
  <si>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</si>
  <si>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</si>
  <si>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</si>
  <si>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</si>
  <si>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</si>
  <si>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</si>
  <si>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</si>
  <si>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</si>
  <si>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</si>
  <si>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</si>
  <si>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</si>
  <si>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</si>
  <si>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</si>
  <si>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</si>
  <si>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</si>
  <si>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</si>
  <si>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</si>
  <si>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</si>
  <si>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</si>
  <si>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</si>
  <si>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</si>
  <si>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</si>
  <si>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</si>
  <si>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</si>
  <si>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</si>
  <si>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</si>
  <si>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</si>
  <si>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</si>
  <si>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</si>
  <si>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</si>
  <si>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</si>
  <si>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</si>
  <si>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</si>
  <si>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</si>
  <si>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</si>
  <si>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</si>
  <si>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</si>
  <si>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</si>
  <si>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</si>
  <si>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</si>
  <si>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</si>
  <si>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</si>
  <si>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</si>
  <si>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</si>
  <si>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</si>
  <si>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</si>
  <si>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</si>
  <si>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</si>
  <si>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</si>
  <si>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</si>
  <si>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</si>
  <si>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</si>
  <si>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</si>
  <si>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</si>
  <si>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</si>
  <si>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</si>
  <si>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</si>
  <si>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</si>
  <si>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</si>
  <si>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</si>
  <si>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</si>
  <si>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</si>
  <si>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</si>
  <si>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</si>
  <si>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</si>
  <si>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</si>
  <si>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</si>
  <si>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</si>
  <si>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</si>
  <si>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</si>
  <si>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</si>
  <si>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</si>
  <si>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</si>
  <si>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</si>
  <si>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</si>
  <si>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</si>
  <si>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</si>
  <si>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</si>
  <si>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</si>
  <si>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</si>
  <si>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</si>
  <si>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</si>
  <si>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</si>
  <si>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</si>
  <si>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</si>
  <si>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</si>
  <si>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</si>
  <si>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</si>
  <si>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</si>
  <si>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</si>
  <si>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</si>
  <si>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</si>
  <si>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</si>
  <si>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</si>
  <si>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</si>
  <si>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</si>
  <si>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</si>
  <si>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</si>
  <si>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</si>
  <si>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</si>
  <si>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</si>
  <si>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</si>
  <si>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</si>
  <si>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</si>
  <si>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</si>
  <si>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</si>
  <si>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</si>
  <si>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</si>
  <si>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</si>
  <si>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</si>
  <si>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</si>
  <si>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</si>
  <si>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</si>
  <si>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</si>
  <si>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</si>
  <si>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</si>
  <si>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</si>
  <si>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</si>
  <si>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</si>
  <si>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</si>
  <si>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</si>
  <si>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</si>
  <si>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</si>
  <si>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</si>
  <si>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</si>
  <si>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</si>
  <si>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</si>
  <si>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</si>
  <si>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</si>
  <si>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</si>
  <si>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</si>
  <si>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</si>
  <si>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</si>
  <si>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</si>
  <si>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</si>
  <si>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</si>
  <si>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</si>
  <si>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</si>
  <si>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</si>
  <si>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</si>
  <si>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</si>
  <si>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</si>
  <si>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</si>
  <si>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</si>
  <si>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</si>
  <si>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</si>
  <si>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</si>
  <si>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</si>
  <si>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</si>
  <si>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</si>
  <si>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</si>
  <si>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</si>
  <si>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</si>
  <si>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</si>
  <si>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</si>
  <si>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</si>
  <si>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</si>
  <si>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</si>
  <si>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</si>
  <si>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</si>
  <si>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</si>
  <si>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</si>
  <si>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</si>
  <si>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</si>
  <si>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</si>
  <si>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</si>
  <si>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</si>
  <si>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</si>
  <si>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</si>
  <si>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</si>
  <si>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</si>
  <si>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</si>
  <si>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</si>
  <si>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</si>
  <si>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</si>
  <si>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</si>
  <si>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</si>
  <si>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</si>
  <si>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</si>
  <si>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</si>
  <si>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</si>
  <si>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</si>
  <si>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</si>
  <si>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</si>
  <si>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</si>
  <si>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</si>
  <si>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</si>
  <si>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</si>
  <si>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</si>
  <si>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</si>
  <si>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</si>
  <si>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</si>
  <si>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</si>
  <si>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</si>
  <si>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</si>
  <si>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</si>
  <si>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</si>
  <si>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</si>
  <si>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</si>
  <si>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</si>
  <si>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</si>
  <si>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</si>
  <si>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</si>
  <si>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</si>
  <si>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</si>
  <si>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</si>
  <si>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</si>
  <si>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</si>
  <si>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</si>
  <si>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</si>
  <si>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</si>
  <si>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</si>
  <si>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</si>
  <si>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</si>
  <si>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</si>
  <si>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</si>
  <si>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</si>
  <si>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</si>
  <si>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</si>
  <si>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</si>
  <si>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</si>
  <si>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</si>
  <si>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</si>
  <si>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</si>
  <si>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</si>
  <si>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</si>
  <si>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</si>
  <si>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</si>
  <si>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</si>
  <si>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</si>
  <si>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</si>
  <si>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</si>
  <si>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</si>
  <si>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</si>
  <si>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</si>
  <si>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</si>
  <si>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</si>
  <si>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</si>
  <si>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</si>
  <si>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</si>
  <si>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</si>
  <si>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</si>
  <si>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</si>
  <si>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</si>
  <si>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</si>
  <si>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</si>
  <si>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</si>
  <si>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</si>
  <si>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</si>
  <si>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</si>
  <si>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</si>
  <si>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</si>
  <si>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</si>
  <si>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</si>
  <si>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</si>
  <si>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</si>
  <si>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</si>
  <si>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</si>
  <si>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</si>
  <si>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</si>
  <si>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</si>
  <si>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</si>
  <si>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</si>
  <si>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</si>
  <si>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</si>
  <si>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</si>
  <si>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</si>
  <si>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</si>
  <si>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</si>
  <si>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</si>
  <si>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</si>
  <si>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</si>
  <si>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</si>
  <si>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</si>
  <si>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</si>
  <si>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</si>
  <si>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</si>
  <si>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</si>
  <si>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</si>
  <si>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</si>
  <si>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</si>
  <si>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</si>
  <si>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</si>
  <si>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</si>
  <si>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</si>
  <si>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</si>
  <si>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</si>
  <si>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</si>
  <si>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</si>
  <si>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</si>
  <si>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</si>
  <si>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</si>
  <si>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</si>
  <si>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</si>
  <si>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</si>
  <si>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</si>
  <si>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</si>
  <si>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</si>
  <si>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</si>
  <si>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</si>
  <si>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</si>
  <si>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</si>
  <si>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</si>
  <si>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</si>
  <si>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</si>
  <si>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</si>
  <si>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</si>
  <si>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</si>
  <si>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</si>
  <si>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</si>
  <si>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</si>
  <si>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</si>
  <si>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</si>
  <si>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</si>
  <si>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</si>
  <si>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</si>
  <si>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</si>
  <si>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</si>
  <si>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</si>
  <si>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</si>
  <si>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</si>
  <si>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</si>
  <si>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</si>
  <si>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</si>
  <si>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</si>
  <si>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</si>
  <si>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</si>
  <si>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</si>
  <si>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</si>
  <si>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</si>
  <si>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</si>
  <si>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</si>
  <si>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</si>
  <si>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</si>
  <si>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</si>
  <si>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</si>
  <si>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</si>
  <si>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</si>
  <si>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</si>
  <si>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</si>
  <si>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</si>
  <si>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</si>
  <si>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</si>
  <si>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</si>
  <si>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</si>
  <si>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</si>
  <si>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</si>
  <si>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</si>
  <si>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</si>
  <si>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</si>
  <si>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</si>
  <si>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</si>
  <si>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</si>
  <si>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</si>
  <si>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</si>
  <si>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</si>
  <si>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</si>
  <si>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</si>
  <si>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</si>
  <si>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</si>
  <si>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</si>
  <si>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</si>
  <si>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</si>
  <si>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</si>
  <si>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</si>
  <si>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</si>
  <si>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</si>
  <si>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</si>
  <si>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</si>
  <si>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</si>
  <si>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</si>
  <si>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</si>
  <si>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</si>
  <si>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</si>
  <si>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</si>
  <si>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</si>
  <si>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</si>
  <si>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</si>
  <si>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</si>
  <si>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</si>
  <si>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</si>
  <si>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</si>
  <si>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</si>
  <si>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</si>
  <si>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</si>
  <si>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</si>
  <si>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</si>
  <si>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</si>
  <si>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</si>
  <si>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</si>
  <si>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</si>
  <si>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</si>
  <si>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</si>
  <si>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</si>
  <si>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</si>
  <si>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</si>
  <si>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</si>
  <si>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</si>
  <si>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</si>
  <si>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</si>
  <si>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</si>
  <si>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</si>
  <si>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</si>
  <si>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</si>
  <si>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</si>
  <si>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</si>
  <si>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</si>
  <si>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</si>
  <si>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</si>
  <si>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</si>
  <si>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</si>
  <si>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</si>
  <si>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</si>
  <si>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</si>
  <si>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</si>
  <si>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</si>
  <si>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</si>
  <si>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</si>
  <si>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</si>
  <si>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</si>
  <si>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</si>
  <si>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</si>
  <si>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</si>
  <si>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</si>
  <si>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</si>
  <si>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</si>
  <si>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</si>
  <si>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</si>
  <si>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</si>
  <si>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</si>
  <si>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</si>
  <si>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</si>
  <si>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</si>
  <si>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</si>
  <si>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</si>
  <si>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</si>
  <si>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</si>
  <si>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</si>
  <si>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</si>
  <si>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</si>
  <si>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</si>
  <si>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</si>
  <si>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</si>
  <si>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</si>
  <si>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</si>
  <si>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</si>
  <si>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</si>
  <si>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</si>
  <si>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</si>
  <si>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</si>
  <si>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</si>
  <si>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</si>
  <si>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</si>
  <si>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</si>
  <si>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</si>
  <si>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</si>
  <si>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</si>
  <si>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</si>
  <si>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</si>
  <si>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</si>
  <si>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</si>
  <si>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</si>
  <si>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</si>
  <si>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</si>
  <si>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</si>
  <si>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</si>
  <si>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</si>
  <si>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</si>
  <si>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</si>
  <si>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</si>
  <si>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</si>
  <si>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</si>
  <si>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</si>
  <si>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</si>
  <si>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</si>
  <si>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</si>
  <si>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</si>
  <si>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</si>
  <si>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</si>
  <si>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</si>
  <si>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</si>
  <si>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</si>
  <si>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</si>
  <si>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</si>
  <si>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</si>
  <si>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</si>
  <si>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</si>
  <si>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</si>
  <si>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</si>
  <si>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</si>
  <si>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</si>
  <si>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</si>
  <si>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</si>
  <si>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</si>
  <si>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</si>
  <si>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</si>
  <si>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</si>
  <si>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</si>
  <si>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</si>
  <si>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</si>
  <si>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</si>
  <si>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</si>
  <si>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</si>
  <si>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</si>
  <si>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</si>
  <si>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</si>
  <si>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</si>
  <si>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</si>
  <si>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</si>
  <si>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</si>
  <si>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</si>
  <si>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</si>
  <si>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</si>
  <si>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</si>
  <si>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</si>
  <si>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</si>
  <si>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</si>
  <si>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</si>
  <si>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</si>
  <si>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</si>
  <si>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</si>
  <si>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</si>
  <si>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</si>
  <si>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</si>
  <si>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</si>
  <si>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</si>
  <si>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</si>
  <si>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</si>
  <si>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</si>
  <si>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</si>
  <si>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</si>
  <si>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</si>
  <si>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</si>
  <si>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</si>
  <si>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</si>
  <si>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</si>
  <si>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</si>
  <si>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</si>
  <si>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</si>
  <si>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</si>
  <si>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</si>
  <si>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</si>
  <si>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</si>
  <si>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</si>
  <si>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</si>
  <si>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</si>
  <si>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</si>
  <si>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</si>
  <si>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</si>
  <si>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</si>
  <si>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</si>
  <si>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</si>
  <si>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</si>
  <si>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</si>
  <si>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</si>
  <si>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</si>
  <si>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</si>
  <si>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</si>
  <si>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</si>
  <si>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</si>
  <si>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</si>
  <si>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</si>
  <si>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</si>
  <si>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</si>
  <si>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</si>
  <si>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</si>
  <si>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</si>
  <si>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</si>
  <si>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</si>
  <si>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</si>
  <si>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</si>
  <si>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</si>
  <si>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</si>
  <si>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</si>
  <si>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</si>
  <si>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</si>
  <si>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</si>
  <si>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</si>
  <si>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</si>
  <si>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</si>
  <si>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</si>
  <si>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</si>
  <si>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</si>
  <si>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</si>
  <si>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</si>
  <si>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</si>
  <si>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</si>
  <si>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</si>
  <si>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</si>
  <si>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</si>
  <si>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</si>
  <si>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</si>
  <si>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</si>
  <si>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</si>
  <si>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</si>
  <si>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</si>
  <si>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</si>
  <si>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</si>
  <si>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</si>
  <si>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</si>
  <si>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</si>
  <si>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</si>
  <si>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</si>
  <si>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</si>
  <si>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</si>
  <si>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</si>
  <si>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</si>
  <si>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</si>
  <si>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</si>
  <si>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</si>
  <si>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</si>
  <si>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</si>
  <si>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</si>
  <si>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</si>
  <si>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</si>
  <si>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</si>
  <si>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</si>
  <si>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</si>
  <si>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</si>
  <si>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</si>
  <si>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</si>
  <si>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</si>
  <si>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</si>
  <si>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</si>
  <si>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</si>
  <si>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</si>
  <si>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</si>
  <si>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</si>
  <si>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</si>
  <si>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</si>
  <si>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</si>
  <si>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</si>
  <si>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</si>
  <si>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</si>
  <si>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</si>
  <si>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</si>
  <si>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</si>
  <si>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</si>
  <si>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</si>
  <si>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</si>
  <si>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</si>
  <si>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</si>
  <si>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</si>
  <si>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</si>
  <si>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</si>
  <si>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</si>
  <si>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</si>
  <si>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</si>
  <si>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</si>
  <si>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</si>
  <si>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</si>
  <si>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</si>
  <si>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</si>
  <si>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</si>
  <si>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</si>
  <si>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</si>
  <si>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</si>
  <si>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</si>
  <si>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</si>
  <si>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</si>
  <si>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</si>
  <si>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</si>
  <si>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</si>
  <si>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</si>
  <si>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</si>
  <si>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</si>
  <si>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</si>
  <si>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</si>
  <si>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</si>
  <si>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</si>
  <si>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</si>
  <si>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</si>
  <si>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</si>
  <si>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</si>
  <si>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</si>
  <si>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</si>
  <si>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</si>
  <si>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</si>
  <si>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</si>
  <si>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</si>
  <si>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</si>
  <si>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</si>
  <si>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</si>
  <si>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</si>
  <si>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</si>
  <si>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</si>
  <si>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</si>
  <si>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</si>
  <si>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</si>
  <si>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</si>
  <si>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</si>
  <si>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</si>
  <si>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</si>
  <si>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</si>
  <si>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</si>
  <si>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</si>
  <si>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</si>
  <si>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</si>
  <si>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</si>
  <si>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</si>
  <si>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</si>
  <si>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</si>
  <si>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</si>
  <si>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</si>
  <si>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</si>
  <si>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</si>
  <si>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</si>
  <si>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</si>
  <si>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</si>
  <si>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</si>
  <si>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</si>
  <si>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</si>
  <si>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</si>
  <si>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</si>
  <si>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</si>
  <si>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</si>
  <si>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</si>
  <si>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</si>
  <si>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</si>
  <si>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</si>
  <si>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</si>
  <si>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</si>
  <si>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</si>
  <si>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</si>
  <si>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</si>
  <si>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</si>
  <si>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</si>
  <si>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</si>
  <si>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</si>
  <si>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</si>
  <si>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</si>
  <si>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</si>
  <si>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</si>
  <si>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</si>
  <si>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</si>
  <si>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</si>
  <si>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</si>
  <si>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</si>
  <si>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</si>
  <si>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</si>
  <si>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</si>
  <si>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</si>
  <si>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</si>
  <si>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</si>
  <si>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</si>
  <si>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</si>
  <si>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</si>
  <si>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</si>
  <si>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</si>
  <si>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</si>
  <si>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</si>
  <si>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</si>
  <si>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</si>
  <si>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</si>
  <si>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</si>
  <si>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</si>
  <si>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</si>
  <si>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</si>
  <si>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</si>
  <si>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</si>
  <si>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</si>
  <si>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</si>
  <si>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</si>
  <si>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</si>
  <si>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</si>
  <si>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</si>
  <si>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</si>
  <si>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</si>
  <si>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</si>
  <si>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</si>
  <si>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</si>
  <si>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</si>
  <si>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</si>
  <si>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</si>
  <si>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</si>
  <si>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</si>
  <si>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</si>
  <si>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</si>
  <si>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</si>
  <si>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</si>
  <si>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</si>
  <si>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</si>
  <si>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</si>
  <si>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</si>
  <si>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</si>
  <si>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</si>
  <si>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</si>
  <si>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</si>
  <si>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</si>
  <si>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</si>
  <si>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</si>
  <si>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</si>
  <si>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</si>
  <si>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</si>
  <si>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</si>
  <si>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</si>
  <si>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</si>
  <si>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</si>
  <si>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</si>
  <si>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</si>
  <si>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</si>
  <si>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</si>
  <si>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</si>
  <si>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</si>
  <si>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</si>
  <si>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</si>
  <si>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</si>
  <si>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</si>
  <si>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</si>
  <si>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</si>
  <si>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</si>
  <si>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</si>
  <si>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</si>
  <si>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</si>
  <si>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</si>
  <si>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</si>
  <si>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</si>
  <si>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</si>
  <si>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</si>
  <si>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</si>
  <si>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</si>
  <si>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</si>
  <si>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</si>
  <si>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</si>
  <si>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</si>
  <si>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</si>
  <si>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</si>
  <si>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</si>
  <si>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</si>
  <si>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</si>
  <si>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</si>
  <si>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</si>
  <si>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</si>
  <si>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</si>
  <si>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</si>
  <si>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</si>
  <si>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</si>
  <si>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</si>
  <si>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</si>
  <si>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</si>
  <si>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</si>
  <si>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</si>
  <si>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</si>
  <si>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</si>
  <si>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</si>
  <si>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</si>
  <si>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</si>
  <si>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</si>
  <si>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</si>
  <si>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</si>
  <si>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</si>
  <si>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</si>
  <si>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</si>
  <si>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</si>
  <si>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</si>
  <si>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</si>
  <si>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</si>
  <si>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</si>
  <si>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</si>
  <si>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</si>
  <si>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</si>
  <si>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</si>
  <si>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</si>
  <si>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</si>
  <si>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</si>
  <si>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</si>
  <si>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</si>
  <si>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</si>
  <si>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</si>
  <si>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</si>
  <si>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</si>
  <si>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</si>
  <si>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</si>
  <si>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</si>
  <si>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</si>
  <si>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</si>
  <si>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</si>
  <si>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</si>
  <si>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</si>
  <si>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</si>
  <si>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</si>
  <si>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</si>
  <si>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</si>
  <si>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</si>
  <si>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</si>
  <si>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</si>
  <si>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</si>
  <si>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</si>
  <si>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</si>
  <si>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</si>
  <si>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</si>
  <si>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</si>
  <si>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</si>
  <si>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</si>
  <si>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</si>
  <si>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</si>
  <si>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</si>
  <si>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</si>
  <si>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</si>
  <si>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</si>
  <si>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</si>
  <si>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</si>
  <si>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</si>
  <si>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</si>
  <si>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</si>
  <si>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</si>
  <si>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</si>
  <si>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</si>
  <si>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</si>
  <si>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</si>
  <si>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</si>
  <si>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</si>
  <si>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</si>
  <si>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</si>
  <si>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</si>
  <si>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</si>
  <si>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</si>
  <si>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</si>
  <si>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</si>
  <si>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</si>
  <si>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</si>
  <si>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</si>
  <si>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</si>
  <si>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</si>
  <si>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</si>
  <si>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</si>
  <si>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</si>
  <si>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</si>
  <si>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</si>
  <si>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</si>
  <si>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</si>
  <si>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</si>
  <si>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</si>
  <si>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</si>
  <si>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</si>
  <si>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</si>
  <si>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</si>
  <si>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</si>
  <si>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</si>
  <si>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</si>
  <si>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</si>
  <si>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</si>
  <si>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</si>
  <si>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</si>
  <si>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</si>
  <si>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</si>
  <si>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</si>
  <si>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</si>
  <si>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</si>
  <si>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</si>
  <si>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</si>
  <si>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</si>
  <si>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</si>
  <si>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</si>
  <si>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</si>
  <si>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</si>
  <si>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</si>
  <si>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</si>
  <si>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</si>
  <si>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</si>
  <si>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</si>
  <si>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</si>
  <si>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</si>
  <si>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</si>
  <si>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</si>
  <si>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</si>
  <si>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</si>
  <si>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</si>
  <si>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</si>
  <si>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</si>
  <si>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</si>
  <si>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</si>
  <si>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</si>
  <si>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</si>
  <si>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</si>
  <si>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</si>
  <si>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</si>
  <si>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</si>
  <si>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</si>
  <si>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</si>
  <si>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</si>
  <si>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</si>
  <si>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</si>
  <si>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</si>
  <si>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</si>
  <si>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</si>
  <si>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</si>
  <si>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</si>
  <si>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</si>
  <si>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</si>
  <si>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</si>
  <si>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</si>
  <si>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</si>
  <si>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</si>
  <si>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</si>
  <si>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</si>
  <si>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</si>
  <si>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</si>
  <si>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</si>
  <si>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</si>
  <si>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</si>
  <si>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</si>
  <si>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</si>
  <si>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</si>
  <si>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</si>
  <si>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</si>
  <si>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</si>
  <si>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</si>
  <si>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</si>
  <si>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</si>
  <si>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</si>
  <si>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</si>
  <si>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</si>
  <si>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</si>
  <si>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</si>
  <si>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</si>
  <si>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</si>
  <si>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</si>
  <si>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</si>
  <si>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</si>
  <si>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</si>
  <si>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</si>
  <si>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</si>
  <si>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</si>
  <si>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</si>
  <si>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</si>
  <si>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</si>
  <si>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</si>
  <si>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</si>
  <si>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</si>
  <si>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</si>
  <si>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</si>
  <si>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</si>
  <si>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</si>
  <si>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</si>
  <si>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</si>
  <si>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</si>
  <si>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</si>
  <si>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</si>
  <si>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</si>
  <si>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</si>
  <si>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</si>
  <si>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</si>
  <si>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</si>
  <si>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</si>
  <si>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</si>
  <si>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</si>
  <si>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</si>
  <si>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</si>
  <si>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</si>
  <si>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</si>
  <si>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</si>
  <si>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</si>
  <si>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</si>
  <si>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</si>
  <si>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</si>
  <si>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</si>
  <si>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</si>
  <si>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</si>
  <si>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</si>
  <si>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</si>
  <si>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</si>
  <si>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</si>
  <si>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</si>
  <si>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</si>
  <si>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</si>
  <si>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</si>
  <si>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</si>
  <si>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</si>
  <si>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</si>
  <si>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</si>
  <si>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</si>
  <si>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</si>
  <si>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</si>
  <si>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</si>
  <si>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</si>
  <si>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</si>
  <si>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</si>
  <si>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</si>
  <si>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</si>
  <si>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</si>
  <si>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</si>
  <si>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</si>
  <si>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</si>
  <si>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</si>
  <si>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</si>
  <si>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</si>
  <si>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</si>
  <si>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</si>
  <si>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</si>
  <si>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</si>
  <si>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</si>
  <si>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</si>
  <si>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</si>
  <si>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</si>
  <si>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</si>
  <si>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</si>
  <si>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</si>
  <si>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</si>
  <si>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</si>
  <si>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</si>
  <si>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</si>
  <si>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</si>
  <si>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</si>
  <si>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</si>
  <si>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</si>
  <si>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</si>
  <si>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</si>
  <si>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</si>
  <si>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</si>
  <si>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</si>
  <si>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</si>
  <si>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</si>
  <si>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</si>
  <si>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</si>
  <si>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</si>
  <si>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</si>
  <si>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</si>
  <si>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</si>
  <si>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</si>
  <si>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</si>
  <si>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</si>
  <si>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</si>
  <si>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</si>
  <si>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</si>
  <si>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</si>
  <si>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</si>
  <si>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</si>
  <si>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</si>
  <si>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</si>
  <si>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</si>
  <si>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</si>
  <si>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</si>
  <si>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</si>
  <si>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</si>
  <si>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</si>
  <si>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</si>
  <si>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</si>
  <si>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</si>
  <si>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</si>
  <si>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</si>
  <si>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</si>
  <si>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</si>
  <si>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</si>
  <si>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</si>
  <si>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</si>
  <si>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</si>
  <si>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</si>
  <si>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</si>
  <si>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</si>
  <si>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</si>
  <si>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</si>
  <si>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</si>
  <si>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</si>
  <si>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</si>
  <si>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</si>
  <si>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</si>
  <si>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</si>
  <si>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</si>
  <si>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</si>
  <si>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</si>
  <si>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</si>
  <si>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</si>
  <si>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</si>
  <si>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</si>
  <si>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</si>
  <si>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</si>
  <si>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</si>
  <si>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</si>
  <si>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</si>
  <si>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</si>
  <si>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</si>
  <si>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</si>
  <si>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</si>
  <si>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</si>
  <si>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</si>
  <si>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</si>
  <si>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</si>
  <si>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</si>
  <si>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</si>
  <si>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</si>
  <si>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</si>
  <si>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</si>
  <si>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</si>
  <si>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</si>
  <si>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</si>
  <si>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</si>
  <si>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</si>
  <si>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</si>
  <si>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</si>
  <si>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</si>
  <si>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</si>
  <si>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</si>
  <si>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</si>
  <si>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</si>
  <si>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</si>
  <si>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</si>
  <si>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</si>
  <si>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</si>
  <si>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</si>
  <si>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</si>
  <si>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</si>
  <si>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</si>
  <si>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</si>
  <si>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</si>
  <si>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</si>
  <si>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</si>
  <si>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</si>
  <si>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</si>
  <si>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</si>
  <si>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</si>
  <si>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</si>
  <si>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</si>
  <si>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</si>
  <si>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</si>
  <si>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</si>
  <si>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</si>
  <si>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</si>
  <si>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</si>
  <si>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</si>
  <si>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</si>
  <si>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</si>
  <si>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</si>
  <si>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</si>
  <si>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</si>
  <si>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</si>
  <si>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</si>
  <si>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</si>
  <si>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</si>
  <si>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</si>
  <si>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</si>
  <si>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</si>
  <si>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</si>
  <si>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</si>
  <si>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</si>
  <si>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</si>
  <si>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</si>
  <si>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</si>
  <si>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</si>
  <si>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</si>
  <si>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</si>
  <si>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</si>
  <si>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</si>
  <si>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</si>
  <si>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</si>
  <si>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</si>
  <si>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</si>
  <si>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</si>
  <si>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</si>
  <si>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</si>
  <si>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</si>
  <si>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</si>
  <si>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</si>
  <si>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</si>
  <si>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</si>
  <si>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</si>
  <si>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</si>
  <si>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</si>
  <si>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</si>
  <si>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</si>
  <si>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</si>
  <si>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</si>
  <si>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</si>
  <si>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</si>
  <si>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</si>
  <si>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</si>
  <si>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</si>
  <si>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</si>
  <si>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</si>
  <si>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</si>
  <si>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</si>
  <si>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</si>
  <si>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</si>
  <si>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</si>
  <si>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</si>
  <si>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</si>
  <si>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</si>
  <si>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</si>
  <si>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</si>
  <si>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</si>
  <si>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</si>
  <si>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</si>
  <si>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</si>
  <si>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</si>
  <si>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</si>
  <si>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</si>
  <si>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</si>
  <si>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</si>
  <si>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</si>
  <si>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</si>
  <si>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</si>
  <si>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</si>
  <si>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</si>
  <si>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</si>
  <si>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</si>
  <si>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</si>
  <si>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</si>
  <si>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</si>
  <si>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</si>
  <si>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</si>
  <si>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</si>
  <si>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</si>
  <si>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</si>
  <si>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</si>
  <si>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</si>
  <si>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</si>
  <si>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</si>
  <si>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</si>
  <si>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</si>
  <si>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</si>
  <si>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</si>
  <si>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</si>
  <si>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</si>
  <si>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</si>
  <si>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</si>
  <si>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</si>
  <si>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</si>
  <si>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</si>
  <si>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</si>
  <si>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</si>
  <si>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</si>
  <si>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</si>
  <si>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</si>
  <si>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</si>
  <si>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</si>
  <si>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</si>
  <si>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</si>
  <si>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</si>
  <si>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</si>
  <si>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</si>
  <si>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</si>
  <si>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</si>
  <si>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</si>
  <si>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</si>
  <si>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</si>
  <si>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</si>
  <si>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</si>
  <si>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</si>
  <si>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</si>
  <si>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</si>
  <si>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</si>
  <si>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</si>
  <si>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</si>
  <si>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</si>
  <si>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</si>
  <si>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</si>
  <si>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</si>
  <si>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</si>
  <si>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</si>
  <si>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</si>
  <si>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</si>
  <si>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</si>
  <si>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</si>
  <si>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</si>
  <si>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</si>
  <si>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</si>
  <si>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</si>
  <si>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</si>
  <si>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</si>
  <si>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</si>
  <si>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</si>
  <si>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</si>
  <si>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</si>
  <si>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</si>
  <si>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</si>
  <si>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</si>
  <si>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</si>
  <si>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</si>
  <si>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</si>
  <si>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</si>
  <si>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</si>
  <si>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</si>
  <si>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</si>
  <si>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</si>
  <si>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</si>
  <si>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</si>
  <si>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</si>
  <si>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</si>
  <si>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</si>
  <si>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</si>
  <si>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</si>
  <si>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</si>
  <si>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</si>
  <si>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</si>
  <si>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</si>
  <si>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</si>
  <si>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</si>
  <si>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</si>
  <si>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</si>
  <si>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</si>
  <si>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</si>
  <si>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</si>
  <si>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</si>
  <si>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</si>
  <si>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</si>
  <si>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</si>
  <si>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</si>
  <si>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</si>
  <si>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</si>
  <si>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</si>
  <si>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</si>
  <si>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</si>
  <si>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</si>
  <si>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</si>
  <si>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</si>
  <si>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</si>
  <si>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</si>
  <si>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</si>
  <si>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</si>
  <si>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</si>
  <si>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</si>
  <si>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</si>
  <si>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</si>
  <si>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</si>
  <si>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</si>
  <si>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</si>
  <si>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</si>
  <si>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</si>
  <si>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</si>
  <si>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</si>
  <si>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</si>
  <si>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</si>
  <si>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</si>
  <si>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</si>
  <si>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</si>
  <si>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</si>
  <si>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</si>
  <si>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</si>
  <si>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</si>
  <si>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</si>
  <si>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</si>
  <si>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</si>
  <si>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</si>
  <si>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</si>
  <si>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</si>
  <si>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</si>
  <si>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</si>
  <si>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</si>
  <si>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</si>
  <si>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</si>
  <si>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</si>
  <si>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</si>
  <si>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</si>
  <si>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</si>
  <si>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</si>
  <si>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</si>
  <si>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</si>
  <si>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</si>
  <si>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</si>
  <si>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</si>
  <si>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</si>
  <si>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</si>
  <si>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</si>
  <si>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</si>
  <si>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</si>
  <si>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</si>
  <si>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</si>
  <si>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</si>
  <si>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</si>
  <si>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</si>
  <si>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</si>
  <si>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</si>
  <si>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</si>
  <si>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</si>
  <si>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</si>
  <si>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</si>
  <si>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</si>
  <si>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</si>
  <si>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</si>
  <si>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</si>
  <si>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</si>
  <si>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</si>
  <si>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</si>
  <si>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</si>
  <si>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</si>
  <si>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</si>
  <si>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</si>
  <si>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</si>
  <si>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</si>
  <si>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</si>
  <si>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</si>
  <si>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</si>
  <si>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</si>
  <si>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</si>
  <si>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</si>
  <si>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</si>
  <si>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</si>
  <si>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</si>
  <si>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</si>
  <si>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</si>
  <si>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</si>
  <si>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</si>
  <si>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</si>
  <si>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</si>
  <si>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</si>
  <si>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</si>
  <si>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</si>
  <si>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</si>
  <si>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</si>
  <si>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</si>
  <si>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</si>
  <si>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</si>
  <si>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</si>
  <si>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</si>
  <si>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</si>
  <si>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</si>
  <si>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</si>
  <si>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</si>
  <si>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</si>
  <si>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</si>
  <si>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</si>
  <si>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</si>
  <si>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</si>
  <si>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</si>
  <si>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</si>
  <si>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</si>
  <si>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</si>
  <si>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</si>
  <si>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</si>
  <si>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</si>
  <si>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</si>
  <si>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</si>
  <si>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</si>
  <si>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</si>
  <si>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</si>
  <si>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</si>
  <si>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</si>
  <si>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</si>
  <si>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</si>
  <si>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</si>
  <si>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</si>
  <si>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</si>
  <si>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</si>
  <si>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</si>
  <si>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</si>
  <si>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</si>
  <si>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</si>
  <si>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</si>
  <si>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</si>
  <si>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</si>
  <si>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</si>
  <si>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</si>
  <si>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</si>
  <si>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</si>
  <si>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</si>
  <si>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</si>
  <si>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</si>
  <si>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</si>
  <si>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</si>
  <si>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</si>
  <si>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</si>
  <si>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</si>
  <si>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</si>
  <si>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</si>
  <si>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</si>
  <si>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</si>
  <si>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</si>
  <si>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</si>
  <si>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</si>
  <si>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</si>
  <si>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</si>
  <si>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</si>
  <si>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</si>
  <si>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</si>
  <si>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</si>
  <si>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</si>
  <si>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</si>
  <si>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</si>
  <si>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</si>
  <si>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</si>
  <si>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</si>
  <si>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</si>
  <si>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</si>
  <si>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</si>
  <si>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</si>
  <si>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</si>
  <si>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</si>
  <si>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</si>
  <si>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</si>
  <si>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</si>
  <si>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</si>
  <si>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</si>
  <si>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</si>
  <si>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</si>
  <si>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</si>
  <si>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</si>
  <si>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</si>
  <si>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</si>
  <si>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</si>
  <si>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</si>
  <si>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</si>
  <si>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</si>
  <si>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</si>
  <si>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</si>
  <si>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</si>
  <si>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</si>
  <si>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</si>
  <si>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</si>
  <si>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</si>
  <si>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</si>
  <si>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</si>
  <si>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</si>
  <si>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</si>
  <si>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</si>
  <si>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</si>
  <si>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</si>
  <si>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</si>
  <si>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</si>
  <si>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</si>
  <si>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</si>
  <si>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</si>
  <si>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</si>
  <si>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</si>
  <si>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</si>
  <si>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</si>
  <si>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</si>
  <si>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</si>
  <si>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</si>
  <si>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</si>
  <si>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</si>
  <si>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</si>
  <si>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</si>
  <si>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</si>
  <si>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</si>
  <si>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</si>
  <si>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</si>
  <si>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</si>
  <si>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</si>
  <si>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</si>
  <si>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</si>
  <si>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</si>
  <si>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</si>
  <si>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</si>
  <si>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</si>
  <si>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</si>
  <si>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</si>
  <si>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</si>
  <si>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</si>
  <si>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</si>
  <si>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</si>
  <si>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</si>
  <si>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</si>
  <si>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</si>
  <si>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</si>
  <si>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</si>
  <si>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</si>
  <si>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</si>
  <si>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</si>
  <si>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</si>
  <si>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</si>
  <si>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</si>
  <si>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</si>
  <si>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</si>
  <si>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</si>
  <si>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</si>
  <si>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</si>
  <si>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</si>
  <si>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</si>
  <si>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</si>
  <si>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</si>
  <si>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</si>
  <si>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</si>
  <si>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</si>
  <si>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</si>
  <si>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</si>
  <si>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</si>
  <si>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</si>
  <si>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</si>
  <si>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</si>
  <si>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</si>
  <si>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</si>
  <si>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</si>
  <si>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</si>
  <si>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</si>
  <si>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</si>
  <si>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</si>
  <si>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</si>
  <si>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</si>
  <si>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</si>
  <si>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</si>
  <si>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</si>
  <si>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</si>
  <si>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</si>
  <si>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</si>
  <si>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</si>
  <si>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</si>
  <si>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</si>
  <si>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</si>
  <si>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</si>
  <si>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</si>
  <si>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</si>
  <si>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</si>
  <si>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</si>
  <si>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</si>
  <si>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</si>
  <si>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</si>
  <si>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</si>
  <si>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</si>
  <si>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</si>
  <si>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</si>
  <si>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</si>
  <si>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</si>
  <si>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</si>
  <si>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</si>
  <si>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</si>
  <si>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</si>
  <si>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</si>
  <si>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</si>
  <si>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</si>
  <si>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</si>
  <si>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</si>
  <si>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</si>
  <si>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</si>
  <si>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</si>
  <si>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</si>
  <si>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</si>
  <si>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</si>
  <si>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</si>
  <si>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</si>
  <si>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</si>
  <si>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</si>
  <si>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</si>
  <si>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</si>
  <si>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</si>
  <si>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</si>
  <si>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</si>
  <si>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</si>
  <si>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</si>
  <si>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</si>
  <si>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</si>
  <si>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</si>
  <si>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</si>
  <si>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</si>
  <si>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</si>
  <si>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</si>
  <si>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</si>
  <si>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</si>
  <si>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</si>
  <si>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</si>
  <si>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</si>
  <si>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</si>
  <si>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</si>
  <si>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</si>
  <si>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</si>
  <si>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</si>
  <si>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</si>
  <si>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</si>
  <si>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</si>
  <si>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</si>
  <si>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</si>
  <si>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</si>
  <si>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</si>
  <si>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</si>
  <si>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</si>
  <si>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</si>
  <si>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</si>
  <si>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</si>
  <si>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</si>
  <si>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</si>
  <si>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</si>
  <si>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</si>
  <si>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</si>
  <si>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</si>
  <si>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</si>
  <si>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</si>
  <si>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</si>
  <si>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</si>
  <si>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</si>
  <si>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</si>
  <si>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</si>
  <si>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</si>
  <si>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</si>
  <si>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</si>
  <si>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</si>
  <si>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</si>
  <si>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</si>
  <si>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</si>
  <si>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</si>
  <si>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</si>
  <si>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</si>
  <si>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</si>
  <si>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</si>
  <si>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</si>
  <si>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</si>
  <si>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</si>
  <si>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</si>
  <si>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</si>
  <si>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</si>
  <si>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</si>
  <si>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</si>
  <si>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</si>
  <si>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</si>
  <si>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</si>
  <si>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</si>
  <si>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</si>
  <si>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</si>
  <si>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</si>
  <si>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</si>
  <si>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</si>
  <si>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</si>
  <si>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</si>
  <si>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</si>
  <si>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</si>
  <si>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</si>
  <si>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</si>
  <si>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</si>
  <si>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</si>
  <si>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</si>
  <si>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</si>
  <si>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</si>
  <si>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</si>
  <si>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</si>
  <si>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</si>
  <si>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</si>
  <si>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</si>
  <si>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</si>
  <si>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</si>
  <si>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</si>
  <si>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</si>
  <si>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</si>
  <si>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</si>
  <si>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</si>
  <si>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</si>
  <si>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</si>
  <si>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</si>
  <si>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</si>
  <si>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</si>
  <si>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</si>
  <si>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</si>
  <si>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</si>
  <si>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</si>
  <si>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</si>
  <si>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</si>
  <si>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</si>
  <si>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</si>
  <si>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</si>
  <si>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</si>
  <si>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</si>
  <si>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</si>
  <si>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</si>
  <si>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</si>
  <si>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</si>
  <si>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</si>
  <si>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</si>
  <si>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</si>
  <si>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</si>
  <si>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</si>
  <si>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</si>
  <si>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</si>
  <si>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</si>
  <si>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</si>
  <si>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</si>
  <si>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</si>
  <si>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</si>
  <si>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</si>
  <si>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</si>
  <si>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</si>
  <si>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</si>
  <si>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</si>
  <si>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</si>
  <si>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</si>
  <si>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</si>
  <si>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</si>
  <si>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</si>
  <si>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</si>
  <si>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</si>
  <si>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</si>
  <si>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</si>
  <si>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</si>
  <si>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</si>
  <si>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</si>
  <si>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</si>
  <si>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</si>
  <si>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</si>
  <si>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</si>
  <si>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</si>
  <si>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</si>
  <si>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</si>
  <si>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</si>
  <si>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</si>
  <si>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</si>
  <si>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</si>
  <si>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</si>
  <si>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</si>
  <si>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</si>
  <si>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</si>
  <si>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</si>
  <si>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</si>
  <si>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</si>
  <si>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</si>
  <si>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</si>
  <si>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</si>
  <si>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</si>
  <si>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</si>
  <si>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</si>
  <si>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</si>
  <si>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</si>
  <si>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</si>
  <si>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</si>
  <si>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</si>
  <si>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</si>
  <si>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</si>
  <si>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</si>
  <si>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</si>
  <si>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</si>
  <si>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</si>
  <si>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</si>
  <si>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</si>
  <si>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</si>
  <si>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</si>
  <si>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</si>
  <si>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</si>
  <si>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</si>
  <si>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</si>
  <si>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</si>
  <si>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</si>
  <si>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</si>
  <si>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</si>
  <si>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</si>
  <si>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</si>
  <si>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</si>
  <si>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</si>
  <si>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</si>
  <si>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</si>
  <si>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</si>
  <si>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</si>
  <si>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</si>
  <si>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</si>
  <si>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</si>
  <si>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</si>
  <si>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</si>
  <si>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</si>
  <si>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</si>
  <si>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</si>
  <si>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</si>
  <si>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</si>
  <si>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</si>
  <si>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</si>
  <si>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</si>
  <si>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</si>
  <si>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</si>
  <si>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</si>
  <si>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</si>
  <si>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</si>
  <si>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</si>
  <si>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</si>
  <si>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</si>
  <si>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</si>
  <si>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</si>
  <si>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</si>
  <si>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</si>
  <si>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</si>
  <si>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</si>
  <si>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</si>
  <si>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</si>
  <si>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</si>
  <si>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</si>
  <si>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</si>
  <si>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</si>
  <si>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</si>
  <si>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</si>
  <si>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</si>
  <si>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</si>
  <si>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</si>
  <si>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</si>
  <si>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</si>
  <si>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</si>
  <si>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</si>
  <si>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</si>
  <si>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</si>
  <si>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</si>
  <si>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</si>
  <si>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</si>
  <si>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</si>
  <si>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</si>
  <si>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</si>
  <si>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</si>
  <si>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</si>
  <si>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</si>
  <si>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</si>
  <si>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</si>
  <si>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</si>
  <si>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</si>
  <si>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</si>
  <si>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</si>
  <si>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</si>
  <si>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</si>
  <si>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</si>
  <si>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</si>
  <si>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</si>
  <si>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</si>
  <si>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</si>
  <si>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</si>
  <si>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</si>
  <si>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</si>
  <si>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</si>
  <si>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</si>
  <si>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</si>
  <si>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</si>
  <si>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</si>
  <si>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</si>
  <si>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</si>
  <si>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</si>
  <si>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</si>
  <si>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</si>
  <si>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</si>
  <si>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</si>
  <si>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</si>
  <si>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</si>
  <si>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</si>
  <si>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</si>
  <si>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</si>
  <si>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</si>
  <si>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</si>
  <si>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</si>
  <si>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</si>
  <si>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</si>
  <si>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</si>
  <si>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</si>
  <si>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</si>
  <si>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</si>
  <si>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</si>
  <si>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</si>
  <si>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</si>
  <si>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</si>
  <si>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</si>
  <si>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</si>
  <si>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</si>
  <si>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</si>
  <si>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</si>
  <si>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</si>
  <si>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</si>
  <si>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</si>
  <si>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</si>
  <si>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</si>
  <si>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</si>
  <si>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</si>
  <si>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</si>
  <si>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</si>
  <si>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</si>
  <si>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</si>
  <si>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</si>
  <si>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</si>
  <si>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</si>
  <si>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</si>
  <si>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</si>
  <si>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</si>
  <si>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</si>
  <si>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</si>
  <si>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</si>
  <si>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</si>
  <si>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</si>
  <si>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</si>
  <si>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</si>
  <si>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</si>
  <si>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</si>
  <si>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</si>
  <si>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</si>
  <si>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</si>
  <si>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</si>
  <si>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</si>
  <si>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</si>
  <si>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</si>
  <si>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</si>
  <si>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</si>
  <si>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</si>
  <si>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</si>
  <si>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</si>
  <si>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</si>
  <si>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</si>
  <si>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</si>
  <si>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</si>
  <si>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</si>
  <si>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</si>
  <si>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</si>
  <si>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</si>
  <si>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</si>
  <si>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</si>
  <si>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</si>
  <si>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</si>
  <si>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</si>
  <si>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</si>
  <si>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</si>
  <si>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</si>
  <si>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</si>
  <si>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</si>
  <si>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</si>
  <si>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</si>
  <si>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</si>
  <si>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</si>
  <si>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</si>
  <si>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</si>
  <si>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</si>
  <si>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</si>
  <si>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</si>
  <si>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</si>
  <si>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</si>
  <si>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</si>
  <si>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</si>
  <si>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</si>
  <si>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</si>
  <si>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</si>
  <si>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</si>
  <si>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</si>
  <si>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</si>
  <si>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</si>
  <si>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</si>
  <si>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</si>
  <si>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</si>
  <si>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</si>
  <si>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</si>
  <si>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</si>
  <si>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</si>
  <si>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</si>
  <si>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</si>
  <si>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</si>
  <si>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</si>
  <si>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</si>
  <si>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</si>
  <si>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</si>
  <si>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</si>
  <si>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</si>
  <si>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</si>
  <si>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</si>
  <si>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</si>
  <si>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</si>
  <si>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</si>
  <si>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</si>
  <si>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</si>
  <si>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</si>
  <si>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</si>
  <si>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</si>
  <si>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</si>
  <si>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</si>
  <si>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</si>
  <si>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</si>
  <si>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</si>
  <si>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</si>
  <si>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</si>
  <si>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</si>
  <si>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</si>
  <si>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</si>
  <si>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</si>
  <si>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</si>
  <si>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</si>
  <si>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</si>
  <si>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</si>
  <si>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</si>
  <si>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</si>
  <si>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</si>
  <si>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</si>
  <si>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</si>
  <si>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</si>
  <si>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</si>
  <si>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</si>
  <si>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</si>
  <si>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</si>
  <si>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</si>
  <si>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</si>
  <si>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</si>
  <si>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</si>
  <si>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</si>
  <si>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</si>
  <si>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</si>
  <si>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</si>
  <si>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</si>
  <si>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</si>
  <si>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</si>
  <si>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</si>
  <si>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</si>
  <si>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</si>
  <si>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</si>
  <si>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</si>
  <si>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</si>
  <si>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</si>
  <si>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</si>
  <si>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</si>
  <si>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</si>
  <si>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</si>
  <si>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</si>
  <si>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</si>
  <si>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</si>
  <si>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</si>
  <si>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</si>
  <si>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</si>
  <si>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</si>
  <si>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</si>
  <si>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</si>
  <si>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</si>
  <si>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</si>
  <si>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</si>
  <si>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</si>
  <si>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</si>
  <si>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</si>
  <si>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</si>
  <si>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</si>
  <si>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</si>
  <si>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</si>
  <si>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</si>
  <si>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</si>
  <si>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</si>
  <si>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</si>
  <si>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</si>
  <si>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</si>
  <si>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</si>
  <si>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</si>
  <si>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</si>
  <si>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</si>
  <si>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</si>
  <si>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</si>
  <si>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</si>
  <si>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</si>
  <si>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</si>
  <si>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</si>
  <si>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</si>
  <si>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</si>
  <si>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</si>
  <si>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</si>
  <si>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</si>
  <si>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</si>
  <si>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</si>
  <si>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</si>
  <si>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</si>
  <si>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</si>
  <si>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</si>
  <si>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</si>
  <si>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</si>
  <si>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</si>
  <si>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</si>
  <si>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</si>
  <si>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</si>
  <si>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</si>
  <si>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</si>
  <si>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</si>
  <si>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</si>
  <si>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</si>
  <si>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</si>
  <si>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</si>
  <si>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</si>
  <si>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</si>
  <si>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</si>
  <si>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</si>
  <si>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</si>
  <si>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</si>
  <si>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</si>
  <si>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</si>
  <si>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</si>
  <si>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</si>
  <si>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</si>
  <si>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</si>
  <si>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</si>
  <si>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</si>
  <si>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</si>
  <si>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</si>
  <si>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</si>
  <si>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</si>
  <si>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</si>
  <si>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</si>
  <si>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</si>
  <si>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</si>
  <si>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</si>
  <si>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</si>
  <si>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</si>
  <si>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</si>
  <si>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</si>
  <si>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</si>
  <si>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</si>
  <si>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</si>
  <si>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</si>
  <si>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</si>
  <si>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</si>
  <si>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</si>
  <si>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</si>
  <si>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</si>
  <si>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</si>
  <si>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</si>
  <si>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</si>
  <si>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</si>
  <si>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</si>
  <si>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</si>
  <si>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</si>
  <si>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</si>
  <si>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</si>
  <si>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</si>
  <si>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</si>
  <si>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</si>
  <si>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</si>
  <si>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</si>
  <si>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</si>
  <si>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</si>
  <si>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</si>
  <si>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</si>
  <si>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</si>
  <si>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</si>
  <si>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</si>
  <si>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</si>
  <si>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</si>
  <si>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</si>
  <si>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</si>
  <si>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</si>
  <si>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</si>
  <si>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</si>
  <si>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</si>
  <si>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</si>
  <si>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</si>
  <si>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</si>
  <si>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</si>
  <si>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</si>
  <si>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</si>
  <si>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</si>
  <si>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</si>
  <si>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</si>
  <si>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</si>
  <si>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</si>
  <si>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</si>
  <si>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</si>
  <si>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</si>
  <si>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</si>
  <si>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</si>
  <si>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</si>
  <si>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</si>
  <si>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</si>
  <si>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</si>
  <si>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</si>
  <si>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</si>
  <si>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</si>
  <si>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</si>
  <si>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</si>
  <si>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</si>
  <si>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</si>
  <si>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</si>
  <si>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</si>
  <si>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</si>
  <si>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</si>
  <si>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</si>
  <si>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</si>
  <si>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</si>
  <si>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</si>
  <si>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</si>
  <si>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</si>
  <si>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</si>
  <si>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</si>
  <si>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</si>
  <si>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</si>
  <si>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</si>
  <si>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</si>
  <si>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</si>
  <si>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</si>
  <si>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</si>
  <si>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</si>
  <si>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</si>
  <si>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</si>
  <si>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</si>
  <si>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</si>
  <si>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</si>
  <si>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</si>
  <si>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</si>
  <si>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</si>
  <si>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</si>
  <si>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</si>
  <si>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</si>
  <si>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</si>
  <si>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</si>
  <si>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</si>
  <si>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</si>
  <si>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</si>
  <si>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</si>
  <si>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</si>
  <si>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</si>
  <si>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</si>
  <si>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</si>
  <si>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</si>
  <si>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</si>
  <si>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</si>
  <si>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</si>
  <si>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</si>
  <si>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</si>
  <si>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</si>
  <si>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</si>
  <si>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</si>
  <si>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</si>
  <si>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</si>
  <si>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</si>
  <si>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</si>
  <si>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</si>
  <si>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</si>
  <si>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</si>
  <si>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</si>
  <si>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</si>
  <si>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</si>
  <si>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</si>
  <si>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</si>
  <si>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</si>
  <si>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</si>
  <si>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</si>
  <si>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</si>
  <si>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</si>
  <si>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</si>
  <si>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</si>
  <si>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</si>
  <si>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</si>
  <si>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</si>
  <si>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</si>
  <si>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</si>
  <si>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</si>
  <si>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</si>
  <si>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</si>
  <si>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</si>
  <si>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</si>
  <si>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</si>
  <si>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</si>
  <si>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</si>
  <si>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</si>
  <si>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</si>
  <si>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</si>
  <si>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</si>
  <si>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</si>
  <si>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</si>
  <si>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</si>
  <si>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</si>
  <si>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</si>
  <si>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</si>
  <si>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</si>
  <si>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</si>
  <si>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</si>
  <si>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</si>
  <si>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</si>
  <si>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</si>
  <si>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</si>
  <si>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</si>
  <si>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</si>
  <si>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</si>
  <si>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</si>
  <si>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</si>
  <si>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</si>
  <si>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</si>
  <si>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</si>
  <si>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</si>
  <si>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</si>
  <si>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</si>
  <si>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</si>
  <si>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</si>
  <si>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</si>
  <si>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</si>
  <si>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</si>
  <si>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</si>
  <si>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</si>
  <si>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</si>
  <si>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</si>
  <si>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</si>
  <si>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</si>
  <si>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</si>
  <si>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</si>
  <si>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</si>
  <si>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</si>
  <si>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</si>
  <si>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</si>
  <si>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</si>
  <si>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</si>
  <si>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</si>
  <si>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</si>
  <si>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</si>
  <si>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</si>
  <si>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</si>
  <si>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</si>
  <si>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</si>
  <si>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</si>
  <si>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</si>
  <si>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</si>
  <si>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</si>
  <si>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</si>
  <si>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</si>
  <si>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</si>
  <si>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</si>
  <si>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</si>
  <si>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</si>
  <si>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</si>
  <si>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</si>
  <si>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</si>
  <si>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</si>
  <si>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</si>
  <si>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</si>
  <si>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</si>
  <si>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</si>
  <si>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</si>
  <si>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</si>
  <si>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</si>
  <si>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</si>
  <si>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</si>
  <si>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</si>
  <si>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</si>
  <si>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</si>
  <si>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</si>
  <si>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</si>
  <si>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</si>
  <si>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</si>
  <si>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</si>
  <si>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</si>
  <si>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</si>
  <si>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</si>
  <si>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</si>
  <si>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</si>
  <si>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</si>
  <si>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</si>
  <si>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</si>
  <si>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</si>
  <si>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</si>
  <si>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</si>
  <si>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</si>
  <si>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</si>
  <si>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</si>
  <si>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</si>
  <si>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</si>
  <si>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</si>
  <si>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</si>
  <si>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</si>
  <si>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</si>
  <si>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</si>
  <si>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</si>
  <si>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</si>
  <si>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</si>
  <si>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</si>
  <si>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</si>
  <si>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</si>
  <si>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</si>
  <si>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</si>
  <si>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</si>
  <si>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</si>
  <si>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</si>
  <si>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</si>
  <si>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</si>
  <si>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</si>
  <si>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</si>
  <si>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</si>
  <si>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</si>
  <si>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</si>
  <si>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</si>
  <si>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</si>
  <si>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</si>
  <si>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</si>
  <si>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</si>
  <si>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</si>
  <si>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</si>
  <si>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</si>
  <si>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</si>
  <si>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</si>
  <si>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</si>
  <si>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</si>
  <si>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</si>
  <si>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</si>
  <si>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</si>
  <si>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</si>
  <si>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</si>
  <si>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</si>
  <si>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</si>
  <si>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</si>
  <si>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</si>
  <si>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</si>
  <si>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</si>
  <si>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</si>
  <si>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</si>
  <si>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</si>
  <si>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</si>
  <si>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</si>
  <si>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</si>
  <si>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</si>
  <si>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</si>
  <si>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</si>
  <si>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</si>
  <si>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</si>
  <si>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</si>
  <si>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</si>
  <si>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</si>
  <si>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</si>
  <si>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</si>
  <si>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</si>
  <si>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</si>
  <si>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</si>
  <si>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</si>
  <si>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</si>
  <si>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</si>
  <si>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</si>
  <si>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</si>
  <si>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</si>
  <si>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</si>
  <si>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</si>
  <si>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</si>
  <si>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</si>
  <si>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</si>
  <si>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</si>
  <si>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</si>
  <si>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</si>
  <si>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</si>
  <si>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</si>
  <si>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</si>
  <si>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</si>
  <si>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</si>
  <si>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</si>
  <si>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</si>
  <si>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</si>
  <si>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</si>
  <si>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</si>
  <si>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</si>
  <si>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</si>
  <si>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</si>
  <si>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</si>
  <si>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</si>
  <si>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</si>
  <si>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</si>
  <si>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</si>
  <si>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</si>
  <si>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</si>
  <si>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</si>
  <si>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</si>
  <si>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</si>
  <si>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</si>
  <si>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</si>
  <si>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</si>
  <si>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</si>
  <si>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</si>
  <si>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</si>
  <si>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</si>
  <si>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</si>
  <si>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</si>
  <si>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</si>
  <si>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</si>
  <si>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</si>
  <si>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</si>
  <si>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</si>
  <si>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</si>
  <si>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</si>
  <si>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</si>
  <si>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</si>
  <si>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</si>
  <si>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</si>
  <si>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</si>
  <si>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</si>
  <si>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</si>
  <si>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</si>
  <si>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</si>
  <si>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</si>
  <si>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</si>
  <si>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</si>
  <si>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</si>
  <si>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</si>
  <si>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</si>
  <si>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</si>
  <si>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</si>
  <si>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</si>
  <si>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</si>
  <si>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</si>
  <si>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</si>
  <si>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</si>
  <si>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</si>
  <si>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</si>
  <si>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</si>
  <si>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</si>
  <si>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</si>
  <si>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</si>
  <si>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</si>
  <si>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</si>
  <si>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</si>
  <si>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</si>
  <si>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</si>
  <si>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</si>
  <si>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</si>
  <si>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</si>
  <si>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</si>
  <si>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</si>
  <si>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</si>
  <si>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</si>
  <si>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</si>
  <si>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</si>
  <si>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</si>
  <si>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</si>
  <si>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</si>
  <si>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</si>
  <si>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</si>
  <si>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</si>
  <si>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</si>
  <si>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</si>
  <si>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</si>
  <si>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</si>
  <si>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</si>
  <si>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</si>
  <si>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</si>
  <si>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</si>
  <si>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</si>
  <si>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</si>
  <si>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</si>
  <si>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</si>
  <si>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</si>
  <si>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</si>
  <si>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</si>
  <si>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</si>
  <si>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</si>
  <si>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</si>
  <si>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</si>
  <si>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</si>
  <si>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</si>
  <si>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</si>
  <si>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</si>
  <si>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</si>
  <si>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</si>
  <si>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</si>
  <si>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</si>
  <si>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</si>
  <si>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</si>
  <si>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</si>
  <si>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</si>
  <si>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</si>
  <si>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</si>
  <si>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</si>
  <si>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</si>
  <si>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</si>
  <si>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</si>
  <si>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</si>
  <si>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</si>
  <si>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</si>
  <si>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</si>
  <si>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</si>
  <si>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</si>
  <si>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</si>
  <si>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</si>
  <si>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</si>
  <si>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</si>
  <si>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</si>
  <si>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</si>
  <si>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</si>
  <si>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</si>
  <si>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</si>
  <si>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</si>
  <si>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</si>
  <si>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</si>
  <si>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</si>
  <si>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</si>
  <si>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</si>
  <si>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</si>
  <si>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</si>
  <si>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</si>
  <si>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</si>
  <si>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</si>
  <si>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</si>
  <si>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</si>
  <si>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</si>
  <si>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</si>
  <si>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</si>
  <si>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</si>
  <si>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</si>
  <si>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</si>
  <si>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</si>
  <si>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</si>
  <si>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</si>
  <si>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</si>
  <si>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</si>
  <si>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</si>
  <si>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</si>
  <si>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</si>
  <si>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</si>
  <si>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</si>
  <si>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</si>
  <si>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</si>
  <si>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</si>
  <si>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</si>
  <si>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</si>
  <si>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</si>
  <si>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</si>
  <si>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</si>
  <si>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</si>
  <si>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</si>
  <si>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</si>
  <si>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</si>
  <si>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</si>
  <si>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</si>
  <si>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</si>
  <si>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</si>
  <si>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</si>
  <si>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</si>
  <si>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</si>
  <si>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</si>
  <si>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</si>
  <si>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</si>
  <si>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</si>
  <si>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</si>
  <si>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</si>
  <si>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</si>
  <si>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</si>
  <si>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</si>
  <si>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</si>
  <si>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</si>
  <si>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</si>
  <si>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</si>
  <si>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</si>
  <si>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</si>
  <si>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</si>
  <si>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</si>
  <si>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</si>
  <si>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</si>
  <si>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</si>
  <si>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</si>
  <si>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</si>
  <si>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</si>
  <si>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</si>
  <si>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</si>
  <si>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</si>
  <si>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</si>
  <si>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</si>
  <si>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</si>
  <si>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</si>
  <si>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</si>
  <si>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</si>
  <si>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</si>
  <si>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</si>
  <si>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</si>
  <si>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</si>
  <si>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</si>
  <si>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</si>
  <si>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</si>
  <si>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</si>
  <si>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</si>
  <si>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</si>
  <si>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</si>
  <si>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</si>
  <si>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</si>
  <si>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</si>
  <si>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</si>
  <si>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</si>
  <si>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</si>
  <si>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</si>
  <si>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</si>
  <si>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</si>
  <si>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</si>
  <si>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</si>
  <si>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</si>
  <si>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</si>
  <si>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</si>
  <si>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</si>
  <si>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</si>
  <si>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</si>
  <si>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</si>
  <si>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</si>
  <si>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</si>
  <si>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</si>
  <si>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</si>
  <si>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</si>
  <si>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</si>
  <si>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</si>
  <si>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</si>
  <si>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</si>
  <si>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</si>
  <si>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</si>
  <si>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</si>
  <si>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</si>
  <si>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</si>
  <si>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</si>
  <si>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</si>
  <si>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</si>
  <si>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</si>
  <si>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</si>
  <si>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</si>
  <si>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</si>
  <si>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</si>
  <si>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</si>
  <si>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</si>
  <si>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</si>
  <si>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</si>
  <si>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</si>
  <si>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</si>
  <si>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</si>
  <si>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</si>
  <si>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</si>
  <si>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</si>
  <si>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</si>
  <si>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</si>
  <si>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</si>
  <si>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</si>
  <si>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</si>
  <si>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</si>
  <si>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</si>
  <si>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</si>
  <si>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</si>
  <si>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</si>
  <si>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</si>
  <si>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</si>
  <si>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</si>
  <si>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</si>
  <si>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</si>
  <si>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</si>
  <si>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</si>
  <si>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</si>
  <si>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</si>
  <si>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</si>
  <si>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</si>
  <si>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</si>
  <si>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</si>
  <si>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</si>
  <si>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</si>
  <si>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</si>
  <si>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</si>
  <si>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</si>
  <si>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</si>
  <si>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</si>
  <si>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</si>
  <si>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</si>
  <si>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</si>
  <si>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</si>
  <si>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</si>
  <si>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</si>
  <si>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</si>
  <si>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</si>
  <si>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</si>
  <si>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</si>
  <si>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</si>
  <si>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</si>
  <si>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</si>
  <si>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</si>
  <si>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</si>
  <si>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</si>
  <si>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</si>
  <si>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</si>
  <si>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</si>
  <si>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</si>
  <si>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</si>
  <si>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</si>
  <si>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</si>
  <si>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</si>
  <si>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</si>
  <si>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</si>
  <si>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</si>
  <si>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</si>
  <si>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</si>
  <si>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</si>
  <si>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</si>
  <si>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</si>
  <si>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</si>
  <si>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</si>
  <si>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</si>
  <si>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</si>
  <si>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</si>
  <si>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</si>
  <si>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</si>
  <si>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</si>
  <si>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</si>
  <si>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</si>
  <si>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</si>
  <si>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</si>
  <si>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</si>
  <si>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</si>
  <si>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</si>
  <si>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</si>
  <si>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</si>
  <si>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</si>
  <si>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</si>
  <si>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</si>
  <si>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</si>
  <si>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</si>
  <si>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</si>
  <si>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</si>
  <si>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</si>
  <si>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</si>
  <si>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</si>
  <si>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</si>
  <si>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</si>
  <si>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</si>
  <si>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</si>
  <si>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</si>
  <si>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</si>
  <si>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</si>
  <si>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</si>
  <si>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</si>
  <si>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</si>
  <si>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</si>
  <si>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</si>
  <si>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</si>
  <si>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</si>
  <si>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</si>
  <si>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</si>
  <si>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</si>
  <si>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</si>
  <si>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</si>
  <si>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</si>
  <si>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</si>
  <si>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</si>
  <si>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</si>
  <si>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</si>
  <si>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</si>
  <si>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</si>
  <si>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</si>
  <si>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</si>
  <si>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</si>
  <si>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</si>
  <si>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</si>
  <si>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</si>
  <si>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</si>
  <si>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</si>
  <si>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</si>
  <si>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</si>
  <si>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</si>
  <si>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</si>
  <si>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</si>
  <si>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</si>
  <si>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</si>
  <si>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</si>
  <si>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</si>
  <si>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</si>
  <si>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</si>
  <si>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</si>
  <si>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</si>
  <si>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</si>
  <si>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</si>
  <si>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</si>
  <si>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</si>
  <si>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</si>
  <si>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</si>
  <si>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</si>
  <si>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</si>
  <si>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</si>
  <si>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</si>
  <si>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</si>
  <si>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</si>
  <si>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</si>
  <si>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</si>
  <si>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</si>
  <si>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</si>
  <si>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</si>
  <si>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</si>
  <si>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</si>
  <si>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</si>
  <si>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</si>
  <si>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</si>
  <si>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</si>
  <si>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</si>
  <si>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</si>
  <si>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</si>
  <si>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</si>
  <si>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</si>
  <si>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</si>
  <si>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</si>
  <si>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</si>
  <si>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</si>
  <si>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</si>
  <si>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</si>
  <si>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</si>
  <si>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</si>
  <si>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</si>
  <si>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</si>
  <si>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</si>
  <si>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</si>
  <si>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</si>
  <si>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</si>
  <si>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</si>
  <si>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</si>
  <si>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</si>
  <si>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</si>
  <si>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</si>
  <si>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</si>
  <si>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</si>
  <si>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</si>
  <si>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</si>
  <si>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</si>
  <si>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</si>
  <si>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</si>
  <si>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</si>
  <si>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</si>
  <si>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</si>
  <si>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</si>
  <si>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</si>
  <si>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</si>
  <si>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</si>
  <si>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</si>
  <si>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</si>
  <si>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</si>
  <si>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</si>
  <si>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</si>
  <si>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</si>
  <si>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</si>
  <si>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</si>
  <si>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</si>
  <si>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</si>
  <si>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</si>
  <si>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</si>
  <si>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</si>
  <si>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</si>
  <si>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</si>
  <si>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</si>
  <si>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</si>
  <si>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</si>
  <si>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</si>
  <si>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</si>
  <si>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</si>
  <si>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</si>
  <si>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</si>
  <si>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</si>
  <si>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</si>
  <si>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</si>
  <si>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</si>
  <si>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</si>
  <si>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</si>
  <si>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</si>
  <si>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</si>
  <si>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</si>
  <si>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</si>
  <si>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</si>
  <si>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</si>
  <si>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</si>
  <si>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</si>
  <si>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</si>
  <si>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</si>
  <si>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</si>
  <si>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</si>
  <si>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</si>
  <si>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</si>
  <si>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</si>
  <si>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</si>
  <si>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</si>
  <si>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</si>
  <si>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</si>
  <si>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</si>
  <si>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</si>
  <si>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</si>
  <si>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</si>
  <si>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</si>
  <si>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</si>
  <si>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</si>
  <si>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</si>
  <si>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</si>
  <si>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</si>
  <si>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</si>
  <si>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</si>
  <si>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</si>
  <si>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</si>
  <si>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</si>
  <si>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</si>
  <si>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</si>
  <si>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</si>
  <si>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</si>
  <si>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</si>
  <si>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</si>
  <si>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</si>
  <si>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</si>
  <si>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</si>
  <si>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</si>
  <si>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</si>
  <si>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</si>
  <si>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</si>
  <si>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</si>
  <si>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</si>
  <si>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</si>
  <si>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</si>
  <si>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</si>
  <si>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</si>
  <si>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</si>
  <si>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</si>
  <si>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</si>
  <si>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</si>
  <si>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</si>
  <si>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</si>
  <si>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</si>
  <si>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</si>
  <si>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</si>
  <si>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</si>
  <si>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</si>
  <si>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</si>
  <si>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</si>
  <si>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</si>
  <si>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</si>
  <si>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</si>
  <si>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</si>
  <si>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</si>
  <si>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</si>
  <si>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</si>
  <si>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</si>
  <si>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</si>
  <si>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</si>
  <si>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</si>
  <si>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</si>
  <si>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</si>
  <si>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</si>
  <si>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</si>
  <si>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</si>
  <si>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</si>
  <si>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</si>
  <si>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</si>
  <si>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</si>
  <si>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</si>
  <si>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</si>
  <si>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</si>
  <si>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</si>
  <si>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</si>
  <si>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</si>
  <si>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</si>
  <si>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</si>
  <si>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</si>
  <si>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</si>
  <si>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</si>
  <si>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</si>
  <si>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</si>
  <si>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</si>
  <si>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</si>
  <si>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</si>
  <si>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</si>
  <si>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</si>
  <si>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</si>
  <si>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</si>
  <si>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</si>
  <si>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</si>
  <si>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</si>
  <si>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</si>
  <si>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</si>
  <si>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</si>
  <si>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</si>
  <si>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</si>
  <si>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</si>
  <si>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</si>
  <si>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</si>
  <si>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</si>
  <si>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</si>
  <si>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</si>
  <si>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</si>
  <si>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</si>
  <si>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</si>
  <si>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</si>
  <si>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</si>
  <si>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</si>
  <si>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</si>
  <si>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</si>
  <si>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</si>
  <si>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</si>
  <si>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</si>
  <si>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</si>
  <si>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</si>
  <si>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</si>
  <si>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</si>
  <si>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</si>
  <si>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</si>
  <si>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</si>
  <si>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</si>
  <si>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</si>
  <si>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</si>
  <si>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</si>
  <si>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</si>
  <si>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</si>
  <si>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</si>
  <si>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</si>
  <si>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</si>
  <si>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</si>
  <si>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</si>
  <si>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</si>
  <si>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</si>
  <si>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</si>
  <si>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</si>
  <si>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</si>
  <si>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</si>
  <si>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</si>
  <si>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</si>
  <si>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</si>
  <si>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</si>
  <si>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</si>
  <si>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</si>
  <si>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</si>
  <si>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</si>
  <si>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</si>
  <si>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</si>
  <si>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</si>
  <si>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</si>
  <si>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</si>
  <si>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</si>
  <si>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</si>
  <si>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</si>
  <si>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</si>
  <si>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</si>
  <si>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</si>
  <si>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</si>
  <si>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</si>
  <si>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</si>
  <si>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</si>
  <si>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</si>
  <si>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</si>
  <si>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</si>
  <si>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</si>
  <si>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</si>
  <si>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</si>
  <si>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</si>
  <si>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</si>
  <si>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</si>
  <si>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</si>
  <si>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</si>
  <si>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</si>
  <si>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</si>
  <si>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</si>
  <si>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</si>
  <si>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</si>
  <si>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</si>
  <si>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</si>
  <si>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</si>
  <si>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</si>
  <si>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</si>
  <si>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</si>
  <si>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</si>
  <si>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</si>
  <si>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</si>
  <si>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</si>
  <si>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</si>
  <si>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</si>
  <si>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</si>
  <si>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</si>
  <si>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</si>
  <si>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</si>
  <si>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</si>
  <si>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</si>
  <si>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</si>
  <si>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</si>
  <si>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</si>
  <si>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</si>
  <si>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</si>
  <si>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</si>
  <si>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</si>
  <si>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</si>
  <si>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</si>
  <si>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</si>
  <si>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</si>
  <si>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</si>
  <si>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</si>
  <si>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</si>
  <si>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</si>
  <si>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</si>
  <si>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</si>
  <si>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</si>
  <si>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</si>
  <si>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</si>
  <si>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</si>
  <si>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</si>
  <si>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</si>
  <si>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</si>
  <si>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</si>
  <si>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</si>
  <si>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</si>
  <si>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</si>
  <si>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</si>
  <si>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</si>
  <si>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</si>
  <si>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</si>
  <si>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</si>
  <si>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</si>
  <si>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</si>
  <si>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</si>
  <si>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</si>
  <si>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</si>
  <si>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</si>
  <si>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</si>
  <si>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</si>
  <si>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</si>
  <si>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</si>
  <si>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</si>
  <si>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</si>
  <si>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</si>
  <si>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</si>
  <si>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</si>
  <si>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</si>
  <si>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</si>
  <si>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</si>
  <si>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</si>
  <si>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</si>
  <si>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</si>
  <si>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</si>
  <si>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</si>
  <si>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</si>
  <si>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</si>
  <si>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</si>
  <si>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</si>
  <si>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</si>
  <si>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</si>
  <si>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</si>
  <si>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</si>
  <si>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</si>
  <si>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</si>
  <si>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</si>
  <si>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</si>
  <si>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</si>
  <si>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</si>
  <si>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</si>
  <si>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</si>
  <si>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</si>
  <si>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</si>
  <si>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</si>
  <si>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</si>
  <si>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</si>
  <si>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</si>
  <si>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</si>
  <si>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</si>
  <si>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</si>
  <si>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</si>
  <si>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</si>
  <si>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</si>
  <si>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</si>
  <si>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</si>
  <si>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</si>
  <si>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</si>
  <si>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</si>
  <si>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</si>
  <si>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</si>
  <si>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</si>
  <si>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</si>
  <si>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</si>
  <si>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</si>
  <si>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</si>
  <si>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</si>
  <si>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</si>
  <si>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</si>
  <si>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</si>
  <si>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</si>
  <si>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</si>
  <si>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</si>
  <si>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</si>
  <si>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</si>
  <si>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</si>
  <si>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</si>
  <si>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</si>
  <si>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</si>
  <si>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</si>
  <si>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</si>
  <si>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</si>
  <si>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</si>
  <si>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</si>
  <si>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</si>
  <si>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</si>
  <si>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</si>
  <si>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</si>
  <si>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</si>
  <si>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</si>
  <si>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</si>
  <si>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</si>
  <si>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</si>
  <si>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</si>
  <si>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</si>
  <si>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</si>
  <si>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</si>
  <si>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</si>
  <si>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</si>
  <si>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</si>
  <si>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</si>
  <si>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</si>
  <si>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</si>
  <si>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</si>
  <si>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</si>
  <si>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</si>
  <si>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</si>
  <si>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</si>
  <si>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</si>
  <si>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</si>
  <si>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</si>
  <si>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</si>
  <si>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</si>
  <si>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</si>
  <si>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</si>
  <si>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</si>
  <si>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</si>
  <si>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</si>
  <si>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</si>
  <si>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</si>
  <si>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</si>
  <si>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</si>
  <si>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</si>
  <si>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</si>
  <si>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</si>
  <si>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</si>
  <si>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</si>
  <si>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</si>
  <si>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</si>
  <si>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</si>
  <si>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</si>
  <si>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</si>
  <si>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</si>
  <si>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</si>
  <si>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</si>
  <si>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</si>
  <si>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</si>
  <si>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</si>
  <si>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</si>
  <si>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</si>
  <si>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</si>
  <si>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</si>
  <si>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</si>
  <si>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</si>
  <si>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</si>
  <si>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</si>
  <si>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</si>
  <si>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</si>
  <si>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</si>
  <si>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</si>
  <si>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</si>
  <si>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</si>
  <si>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</si>
  <si>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</si>
  <si>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</si>
  <si>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</si>
  <si>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</si>
  <si>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</si>
  <si>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</si>
  <si>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</si>
  <si>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</si>
  <si>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</si>
  <si>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</si>
  <si>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</si>
  <si>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</si>
  <si>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</si>
  <si>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</si>
  <si>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</si>
  <si>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</si>
  <si>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</si>
  <si>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</si>
  <si>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</si>
  <si>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</si>
  <si>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</si>
  <si>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</si>
  <si>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</si>
  <si>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</si>
  <si>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</si>
  <si>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</si>
  <si>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</si>
  <si>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</si>
  <si>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</si>
  <si>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</si>
  <si>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</si>
  <si>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</si>
  <si>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</si>
  <si>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</si>
  <si>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</si>
  <si>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</si>
  <si>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</si>
  <si>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</si>
  <si>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</si>
  <si>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</si>
  <si>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</si>
  <si>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</si>
  <si>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</si>
  <si>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</si>
  <si>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</si>
  <si>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</si>
  <si>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</si>
  <si>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</si>
  <si>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</si>
  <si>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</si>
  <si>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</si>
  <si>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</si>
  <si>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</si>
  <si>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</si>
  <si>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</si>
  <si>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</si>
  <si>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</si>
  <si>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</si>
  <si>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</si>
  <si>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</si>
  <si>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</si>
  <si>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</si>
  <si>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</si>
  <si>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</si>
  <si>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</si>
  <si>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</si>
  <si>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</si>
  <si>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</si>
  <si>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</si>
  <si>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</si>
  <si>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</si>
  <si>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</si>
  <si>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</si>
  <si>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</si>
  <si>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</si>
  <si>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</si>
  <si>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</si>
  <si>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</si>
  <si>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</si>
  <si>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</si>
  <si>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</si>
  <si>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</si>
  <si>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</si>
  <si>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</si>
  <si>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</si>
  <si>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</si>
  <si>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</si>
  <si>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</si>
  <si>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</si>
  <si>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</si>
  <si>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</si>
  <si>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</si>
  <si>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</si>
  <si>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</si>
  <si>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</si>
  <si>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</si>
  <si>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</si>
  <si>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</si>
  <si>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</si>
  <si>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</si>
  <si>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</si>
  <si>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</si>
  <si>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</si>
  <si>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</si>
  <si>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</si>
  <si>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</si>
  <si>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</si>
  <si>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</si>
  <si>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</si>
  <si>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</si>
  <si>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</si>
  <si>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</si>
  <si>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</si>
  <si>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</si>
  <si>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</si>
  <si>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</si>
  <si>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</si>
  <si>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</si>
  <si>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</si>
  <si>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</si>
  <si>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</si>
  <si>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</si>
  <si>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</si>
  <si>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</si>
  <si>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</si>
  <si>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</si>
  <si>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</si>
  <si>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</si>
  <si>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</si>
  <si>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</si>
  <si>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</si>
  <si>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</si>
  <si>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</si>
  <si>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</si>
  <si>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</si>
  <si>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</si>
  <si>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</si>
  <si>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</si>
  <si>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</si>
  <si>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</si>
  <si>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</si>
  <si>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</si>
  <si>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</si>
  <si>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</si>
  <si>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</si>
  <si>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</si>
  <si>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</si>
  <si>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</si>
  <si>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</si>
  <si>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</si>
  <si>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</si>
  <si>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</si>
  <si>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</si>
  <si>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</si>
  <si>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</si>
  <si>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</si>
  <si>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</si>
  <si>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</si>
  <si>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</si>
  <si>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</si>
  <si>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</si>
  <si>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</si>
  <si>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</si>
  <si>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</si>
  <si>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</si>
  <si>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</si>
  <si>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</si>
  <si>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</si>
  <si>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</si>
  <si>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</si>
  <si>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</si>
  <si>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</si>
  <si>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</si>
  <si>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</si>
  <si>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</si>
  <si>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</si>
  <si>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</si>
  <si>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</si>
  <si>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</si>
  <si>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</si>
  <si>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</si>
  <si>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</si>
  <si>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</si>
  <si>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</si>
  <si>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</si>
  <si>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</si>
  <si>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</si>
  <si>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</si>
  <si>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</si>
  <si>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</si>
  <si>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</si>
  <si>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</si>
  <si>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</si>
  <si>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</si>
  <si>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</si>
  <si>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</si>
  <si>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</si>
  <si>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</si>
  <si>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</si>
  <si>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</si>
  <si>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</si>
  <si>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</si>
  <si>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</si>
  <si>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</si>
  <si>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</si>
  <si>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</si>
  <si>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</si>
  <si>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</si>
  <si>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</si>
  <si>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</si>
  <si>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</si>
  <si>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</si>
  <si>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</si>
  <si>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</si>
  <si>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</si>
  <si>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</si>
  <si>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</si>
  <si>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</si>
  <si>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</si>
  <si>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</si>
  <si>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</si>
  <si>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</si>
  <si>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</si>
  <si>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</si>
  <si>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</si>
  <si>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</si>
  <si>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</si>
  <si>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</si>
  <si>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</si>
  <si>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</si>
  <si>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</si>
  <si>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</si>
  <si>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</si>
  <si>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</si>
  <si>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</si>
  <si>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</si>
  <si>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</si>
  <si>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</si>
  <si>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</si>
  <si>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</si>
  <si>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</si>
  <si>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</si>
  <si>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</si>
  <si>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</si>
  <si>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</si>
  <si>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</si>
  <si>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</si>
  <si>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</si>
  <si>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</si>
  <si>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</si>
  <si>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</si>
  <si>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</si>
  <si>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</si>
  <si>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</si>
  <si>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</si>
  <si>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</si>
  <si>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</si>
  <si>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</si>
  <si>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</si>
  <si>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</si>
  <si>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</si>
  <si>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</si>
  <si>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</si>
  <si>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</si>
  <si>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</si>
  <si>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</si>
  <si>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</si>
  <si>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</si>
  <si>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</si>
  <si>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</si>
  <si>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</si>
  <si>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</si>
  <si>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</si>
  <si>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</si>
  <si>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</si>
  <si>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</si>
  <si>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</si>
  <si>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</si>
  <si>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</si>
  <si>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</si>
  <si>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</si>
  <si>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</si>
  <si>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</si>
  <si>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</si>
  <si>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</si>
  <si>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</si>
  <si>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</si>
  <si>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</si>
  <si>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</si>
  <si>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</si>
  <si>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</si>
  <si>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</si>
  <si>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</si>
  <si>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</si>
  <si>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</si>
  <si>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</si>
  <si>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</si>
  <si>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</si>
  <si>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</si>
  <si>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</si>
  <si>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</si>
  <si>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</si>
  <si>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</si>
  <si>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</si>
  <si>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</si>
  <si>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</si>
  <si>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</si>
  <si>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</si>
  <si>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</si>
  <si>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</si>
  <si>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</si>
  <si>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</si>
  <si>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</si>
  <si>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</si>
  <si>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</si>
  <si>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</si>
  <si>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</si>
  <si>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</si>
  <si>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</si>
  <si>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</si>
  <si>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</si>
  <si>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</si>
  <si>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</si>
  <si>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</si>
  <si>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</si>
  <si>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</si>
  <si>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</si>
  <si>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</si>
  <si>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</si>
  <si>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</si>
  <si>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</si>
  <si>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</si>
  <si>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</si>
  <si>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</si>
  <si>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</si>
  <si>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</si>
  <si>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</si>
  <si>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</si>
  <si>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</si>
  <si>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</si>
  <si>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</si>
  <si>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</si>
  <si>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</si>
  <si>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</si>
  <si>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</si>
  <si>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</si>
  <si>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</si>
  <si>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</si>
  <si>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</si>
  <si>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</si>
  <si>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</si>
  <si>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</si>
  <si>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</si>
  <si>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</si>
  <si>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</si>
  <si>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</si>
  <si>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</si>
  <si>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</si>
  <si>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</si>
  <si>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</si>
  <si>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</si>
  <si>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</si>
  <si>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</si>
  <si>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</si>
  <si>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</si>
  <si>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</si>
  <si>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</si>
  <si>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</si>
  <si>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</si>
  <si>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</si>
  <si>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</si>
  <si>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</si>
  <si>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</si>
  <si>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</si>
  <si>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</si>
  <si>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</si>
  <si>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</si>
  <si>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</si>
  <si>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</si>
  <si>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</si>
  <si>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</si>
  <si>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</si>
  <si>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</si>
  <si>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</si>
  <si>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</si>
  <si>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</si>
  <si>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</si>
  <si>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</si>
  <si>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</si>
  <si>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</si>
  <si>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</si>
  <si>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</si>
  <si>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</si>
  <si>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</si>
  <si>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</si>
  <si>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</si>
  <si>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</si>
  <si>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</si>
  <si>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</si>
  <si>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</si>
  <si>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</si>
  <si>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</si>
  <si>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</si>
  <si>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</si>
  <si>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</si>
  <si>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</si>
  <si>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</si>
  <si>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</si>
  <si>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</si>
  <si>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</si>
  <si>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</si>
  <si>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</si>
  <si>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</si>
  <si>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</si>
  <si>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</si>
  <si>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</si>
  <si>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</si>
  <si>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</si>
  <si>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</si>
  <si>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</si>
  <si>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</si>
  <si>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</si>
  <si>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</si>
  <si>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</si>
  <si>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</si>
  <si>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</si>
  <si>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</si>
  <si>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</si>
  <si>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</si>
  <si>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</si>
  <si>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</si>
  <si>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</si>
  <si>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</si>
  <si>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</si>
  <si>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</si>
  <si>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</si>
  <si>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</si>
  <si>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</si>
  <si>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</si>
  <si>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</si>
  <si>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</si>
  <si>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</si>
  <si>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</si>
  <si>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</si>
  <si>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</si>
  <si>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</si>
  <si>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</si>
  <si>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</si>
  <si>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</si>
  <si>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</si>
  <si>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</si>
  <si>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</si>
  <si>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</si>
  <si>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</si>
  <si>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</si>
  <si>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</si>
  <si>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</si>
  <si>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</si>
  <si>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</si>
  <si>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</si>
  <si>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</si>
  <si>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</si>
  <si>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</si>
  <si>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</si>
  <si>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</si>
  <si>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</si>
  <si>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</si>
  <si>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</si>
  <si>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</si>
  <si>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</si>
  <si>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</si>
  <si>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</si>
  <si>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</si>
  <si>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</si>
  <si>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</si>
  <si>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</si>
  <si>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</si>
  <si>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</si>
  <si>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</si>
  <si>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</si>
  <si>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</si>
  <si>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</si>
  <si>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</si>
  <si>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</si>
  <si>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</si>
  <si>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</si>
  <si>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</si>
  <si>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</si>
  <si>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</si>
  <si>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</si>
  <si>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</si>
  <si>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</si>
  <si>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</si>
  <si>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</si>
  <si>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</si>
  <si>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</si>
  <si>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</si>
  <si>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</si>
  <si>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</si>
  <si>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</si>
  <si>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</si>
  <si>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</si>
  <si>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</si>
  <si>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</si>
  <si>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</si>
  <si>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</si>
  <si>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</si>
  <si>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</si>
  <si>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</si>
  <si>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</si>
  <si>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</si>
  <si>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</si>
  <si>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</si>
  <si>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</si>
  <si>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</si>
  <si>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</si>
  <si>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</si>
  <si>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</si>
  <si>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</si>
  <si>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</si>
  <si>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</si>
  <si>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</si>
  <si>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</si>
  <si>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</si>
  <si>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</si>
  <si>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</si>
  <si>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</si>
  <si>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</si>
  <si>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</si>
  <si>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</si>
  <si>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</si>
  <si>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</si>
  <si>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</si>
  <si>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</si>
  <si>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</si>
  <si>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</si>
  <si>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</si>
  <si>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</si>
  <si>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</si>
  <si>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</si>
  <si>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</si>
  <si>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</si>
  <si>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</si>
  <si>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</si>
  <si>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</si>
  <si>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</si>
  <si>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</si>
  <si>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</si>
  <si>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</si>
  <si>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</si>
  <si>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</si>
  <si>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</si>
  <si>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</si>
  <si>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</si>
  <si>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</si>
  <si>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</si>
  <si>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</si>
  <si>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</si>
  <si>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</si>
  <si>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</si>
  <si>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</si>
  <si>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</si>
  <si>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</si>
  <si>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</si>
  <si>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</si>
  <si>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</si>
  <si>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</si>
  <si>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</si>
  <si>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</si>
  <si>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</si>
  <si>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</si>
  <si>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</si>
  <si>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</si>
  <si>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</si>
  <si>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</si>
  <si>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</si>
  <si>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</si>
  <si>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</si>
  <si>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</si>
  <si>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</si>
  <si>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</si>
  <si>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</si>
  <si>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</si>
  <si>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</si>
  <si>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</si>
  <si>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</si>
  <si>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</si>
  <si>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</si>
  <si>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</si>
  <si>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</si>
  <si>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</si>
  <si>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</si>
  <si>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</si>
  <si>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</si>
  <si>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</si>
  <si>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</si>
  <si>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</si>
  <si>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</si>
  <si>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</si>
  <si>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</si>
  <si>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</si>
  <si>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</si>
  <si>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</si>
  <si>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</si>
  <si>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</si>
  <si>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</si>
  <si>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</si>
  <si>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</si>
  <si>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</si>
  <si>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</si>
  <si>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</si>
  <si>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</si>
  <si>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</si>
  <si>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</si>
  <si>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</si>
  <si>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</si>
  <si>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</si>
  <si>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</si>
  <si>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</si>
  <si>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</si>
  <si>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</si>
  <si>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</si>
  <si>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</si>
  <si>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</si>
  <si>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</si>
  <si>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</si>
  <si>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</si>
  <si>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</si>
  <si>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</si>
  <si>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</si>
  <si>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</si>
  <si>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</si>
  <si>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</si>
  <si>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</si>
  <si>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</si>
  <si>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</si>
  <si>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</si>
  <si>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</si>
  <si>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</si>
  <si>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</si>
  <si>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</si>
  <si>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</si>
  <si>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</si>
  <si>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</si>
  <si>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</si>
  <si>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</si>
  <si>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</si>
  <si>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</si>
  <si>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</si>
  <si>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</si>
  <si>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</si>
  <si>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</si>
  <si>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</si>
  <si>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</si>
  <si>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</si>
  <si>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</si>
  <si>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</si>
  <si>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</si>
  <si>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</si>
  <si>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</si>
  <si>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</si>
  <si>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</si>
  <si>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</si>
  <si>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</si>
  <si>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</si>
  <si>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</si>
  <si>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</si>
  <si>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</si>
  <si>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</si>
  <si>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</si>
  <si>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</si>
  <si>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</si>
  <si>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</si>
  <si>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</si>
  <si>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</si>
  <si>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</si>
  <si>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</si>
  <si>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</si>
  <si>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</si>
  <si>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</si>
  <si>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</si>
  <si>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</si>
  <si>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</si>
  <si>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</si>
  <si>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</si>
  <si>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</si>
  <si>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</si>
  <si>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</si>
  <si>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</si>
  <si>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</si>
  <si>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</si>
  <si>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</si>
  <si>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</si>
  <si>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</si>
  <si>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</si>
  <si>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</si>
  <si>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</si>
  <si>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</si>
  <si>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</si>
  <si>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</si>
  <si>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</si>
  <si>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</si>
  <si>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</si>
  <si>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</si>
  <si>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</si>
  <si>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</si>
  <si>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</si>
  <si>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</si>
  <si>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</si>
  <si>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</si>
  <si>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</si>
  <si>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</si>
  <si>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</si>
  <si>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</si>
  <si>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</si>
  <si>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</si>
  <si>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</si>
  <si>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</si>
  <si>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</si>
  <si>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</si>
  <si>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</si>
  <si>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</si>
  <si>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</si>
  <si>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</si>
  <si>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</si>
  <si>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</si>
  <si>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</si>
  <si>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</si>
  <si>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</si>
  <si>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</si>
  <si>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</si>
  <si>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</si>
  <si>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</si>
  <si>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</si>
  <si>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</si>
  <si>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</si>
  <si>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</si>
  <si>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</si>
  <si>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</si>
  <si>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</si>
  <si>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</si>
  <si>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</si>
  <si>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</si>
  <si>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</si>
  <si>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</si>
  <si>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</si>
  <si>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</si>
  <si>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</si>
  <si>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</si>
  <si>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</si>
  <si>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</si>
  <si>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</si>
  <si>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</si>
  <si>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</si>
  <si>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</si>
  <si>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</si>
  <si>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</si>
  <si>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</si>
  <si>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</si>
  <si>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</si>
  <si>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</si>
  <si>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</si>
  <si>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</si>
  <si>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</si>
  <si>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</si>
  <si>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</si>
  <si>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</si>
  <si>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</si>
  <si>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</si>
  <si>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</si>
  <si>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</si>
  <si>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</si>
  <si>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</si>
  <si>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</si>
  <si>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</si>
  <si>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</si>
  <si>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</si>
  <si>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</si>
  <si>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</si>
  <si>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</si>
  <si>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</si>
  <si>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</si>
  <si>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</si>
  <si>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</si>
  <si>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</si>
  <si>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</si>
  <si>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</si>
  <si>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</si>
  <si>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</si>
  <si>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</si>
  <si>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</si>
  <si>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</si>
  <si>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</si>
  <si>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</si>
  <si>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</si>
  <si>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</si>
  <si>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</si>
  <si>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</si>
  <si>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</si>
  <si>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</si>
  <si>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</si>
  <si>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</si>
  <si>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</si>
  <si>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</si>
  <si>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</si>
  <si>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</si>
  <si>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</si>
  <si>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</si>
  <si>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</si>
  <si>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</si>
  <si>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</si>
  <si>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</si>
  <si>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</si>
  <si>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</si>
  <si>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</si>
  <si>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</si>
  <si>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</si>
  <si>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</si>
  <si>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</si>
  <si>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</si>
  <si>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</si>
  <si>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</si>
  <si>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</si>
  <si>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</si>
  <si>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</si>
  <si>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</si>
  <si>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</si>
  <si>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</si>
  <si>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</si>
  <si>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</si>
  <si>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</si>
  <si>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</si>
  <si>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</si>
  <si>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</si>
  <si>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</si>
  <si>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</si>
  <si>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</si>
  <si>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</si>
  <si>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</si>
  <si>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</si>
  <si>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</si>
  <si>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</si>
  <si>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</si>
  <si>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</si>
  <si>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</si>
  <si>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</si>
  <si>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</si>
  <si>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</si>
  <si>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</si>
  <si>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</si>
  <si>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</si>
  <si>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</si>
  <si>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</si>
  <si>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</si>
  <si>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</si>
  <si>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</si>
  <si>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</si>
  <si>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</si>
  <si>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</si>
  <si>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</si>
  <si>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</si>
  <si>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</si>
  <si>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</si>
  <si>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</si>
  <si>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</si>
  <si>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</si>
  <si>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</si>
  <si>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</si>
  <si>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</si>
  <si>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</si>
  <si>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</si>
  <si>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</si>
  <si>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</si>
  <si>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</si>
  <si>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</si>
  <si>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</si>
  <si>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</si>
  <si>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</si>
  <si>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</si>
  <si>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</si>
  <si>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</si>
  <si>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</si>
  <si>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</si>
  <si>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</si>
  <si>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</si>
  <si>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</si>
  <si>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</si>
  <si>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</si>
  <si>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</si>
  <si>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</si>
  <si>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</si>
  <si>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</si>
  <si>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</si>
  <si>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</si>
  <si>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</si>
  <si>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</si>
  <si>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</si>
  <si>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</si>
  <si>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</si>
  <si>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</si>
  <si>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</si>
  <si>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</si>
  <si>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</si>
  <si>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</si>
  <si>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</si>
  <si>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</si>
  <si>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</si>
  <si>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</si>
  <si>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</si>
  <si>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</si>
  <si>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</si>
  <si>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</si>
  <si>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</si>
  <si>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</si>
  <si>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</si>
  <si>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</si>
  <si>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</si>
  <si>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</si>
  <si>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</si>
  <si>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</si>
  <si>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</si>
  <si>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</si>
  <si>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</si>
  <si>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</si>
  <si>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</si>
  <si>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</si>
  <si>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</si>
  <si>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</si>
  <si>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</si>
  <si>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</si>
  <si>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</si>
  <si>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</si>
  <si>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</si>
  <si>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</si>
  <si>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</si>
  <si>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</si>
  <si>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</si>
  <si>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</si>
  <si>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</si>
  <si>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</si>
  <si>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</si>
  <si>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</si>
  <si>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</si>
  <si>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</si>
  <si>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</si>
  <si>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</si>
  <si>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</si>
  <si>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</si>
  <si>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</si>
  <si>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</si>
  <si>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</si>
  <si>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</si>
  <si>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</si>
  <si>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</si>
  <si>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</si>
  <si>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</si>
  <si>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</si>
  <si>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</si>
  <si>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</si>
  <si>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</si>
  <si>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</si>
  <si>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</si>
  <si>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</si>
  <si>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</si>
  <si>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</si>
  <si>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</si>
  <si>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</si>
  <si>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</si>
  <si>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</si>
  <si>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</si>
  <si>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</si>
  <si>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</si>
  <si>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</si>
  <si>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</si>
  <si>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</si>
  <si>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</si>
  <si>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</si>
  <si>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</si>
  <si>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</si>
  <si>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</si>
  <si>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</si>
  <si>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</si>
  <si>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</si>
  <si>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</si>
  <si>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</si>
  <si>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</si>
  <si>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</si>
  <si>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</si>
  <si>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</si>
  <si>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</si>
  <si>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</si>
  <si>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</si>
  <si>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</si>
  <si>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</si>
  <si>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</si>
  <si>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</si>
  <si>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</si>
  <si>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</si>
  <si>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</si>
  <si>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</si>
  <si>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</si>
  <si>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</si>
  <si>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</si>
  <si>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</si>
  <si>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</si>
  <si>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</si>
  <si>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</si>
  <si>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</si>
  <si>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</si>
  <si>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</si>
  <si>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</si>
  <si>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</si>
  <si>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</si>
  <si>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</si>
  <si>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</si>
  <si>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</si>
  <si>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</si>
  <si>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</si>
  <si>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</si>
  <si>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</si>
  <si>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</si>
  <si>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</si>
  <si>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</si>
  <si>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</si>
  <si>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</si>
  <si>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</si>
  <si>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</si>
  <si>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</si>
  <si>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</si>
  <si>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</si>
  <si>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</si>
  <si>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</si>
  <si>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</si>
  <si>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</si>
  <si>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</si>
  <si>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</si>
  <si>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</si>
  <si>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</si>
  <si>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</si>
  <si>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</si>
  <si>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</si>
  <si>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</si>
  <si>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</si>
  <si>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</si>
  <si>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</si>
  <si>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</si>
  <si>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</si>
  <si>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</si>
  <si>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</si>
  <si>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</si>
  <si>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</si>
  <si>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</si>
  <si>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</si>
  <si>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</si>
  <si>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</si>
  <si>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</si>
  <si>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</si>
  <si>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</si>
  <si>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</si>
  <si>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</si>
  <si>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</si>
  <si>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</si>
  <si>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</si>
  <si>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</si>
  <si>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</si>
  <si>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</si>
  <si>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</si>
  <si>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</si>
  <si>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</si>
  <si>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</si>
  <si>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</si>
  <si>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</si>
  <si>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</si>
  <si>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</si>
  <si>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</si>
  <si>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</si>
  <si>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</si>
  <si>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</si>
  <si>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</si>
  <si>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</si>
  <si>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</si>
  <si>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</si>
  <si>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</si>
  <si>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</si>
  <si>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</si>
  <si>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</si>
  <si>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</si>
  <si>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</si>
  <si>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</si>
  <si>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</si>
  <si>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</si>
  <si>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</si>
  <si>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</si>
  <si>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</si>
  <si>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</si>
  <si>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</si>
  <si>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</si>
  <si>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</si>
  <si>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</si>
  <si>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</si>
  <si>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</si>
  <si>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</si>
  <si>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</si>
  <si>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</si>
  <si>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</si>
  <si>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</si>
  <si>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</si>
  <si>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</si>
  <si>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</si>
  <si>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</si>
  <si>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</si>
  <si>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</si>
  <si>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</si>
  <si>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</si>
  <si>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</si>
  <si>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</si>
  <si>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</si>
  <si>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</si>
  <si>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</si>
  <si>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</si>
  <si>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</si>
  <si>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</si>
  <si>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</si>
  <si>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</si>
  <si>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</si>
  <si>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</si>
  <si>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</si>
  <si>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</si>
  <si>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</si>
  <si>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</si>
  <si>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</si>
  <si>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</si>
  <si>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</si>
  <si>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</si>
  <si>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</si>
  <si>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</si>
  <si>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</si>
  <si>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</si>
  <si>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</si>
  <si>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</si>
  <si>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</si>
  <si>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</si>
  <si>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</si>
  <si>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</si>
  <si>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</si>
  <si>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</si>
  <si>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</si>
  <si>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</si>
  <si>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</si>
  <si>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</si>
  <si>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</si>
  <si>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</si>
  <si>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</si>
  <si>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</si>
  <si>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</si>
  <si>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</si>
  <si>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</si>
  <si>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</si>
  <si>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</si>
  <si>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</si>
  <si>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</si>
  <si>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</si>
  <si>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</si>
  <si>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</si>
  <si>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</si>
  <si>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</si>
  <si>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</si>
  <si>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</si>
  <si>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</si>
  <si>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</si>
  <si>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</si>
  <si>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</si>
  <si>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</si>
  <si>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</si>
  <si>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</si>
  <si>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</si>
  <si>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</si>
  <si>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</si>
  <si>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</si>
  <si>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</si>
  <si>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</si>
  <si>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</si>
  <si>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</si>
  <si>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</si>
  <si>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</si>
  <si>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</si>
  <si>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</si>
  <si>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</si>
  <si>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</si>
  <si>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</si>
  <si>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</si>
  <si>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</si>
  <si>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</si>
  <si>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</si>
  <si>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</si>
  <si>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</si>
  <si>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</si>
  <si>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</si>
  <si>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</si>
  <si>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</si>
  <si>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</si>
  <si>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</si>
  <si>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</si>
  <si>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</si>
  <si>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</si>
  <si>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</si>
  <si>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</si>
  <si>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</si>
  <si>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</si>
  <si>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</si>
  <si>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</si>
  <si>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</si>
  <si>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</si>
  <si>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</si>
  <si>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</si>
  <si>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</si>
  <si>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</si>
  <si>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</si>
  <si>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</si>
  <si>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</si>
  <si>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</si>
  <si>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</si>
  <si>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</si>
  <si>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</si>
  <si>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</si>
  <si>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</si>
  <si>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</si>
  <si>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</si>
  <si>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</si>
  <si>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</si>
  <si>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</si>
  <si>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</si>
  <si>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</si>
  <si>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</si>
  <si>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</si>
  <si>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</si>
  <si>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</si>
  <si>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</si>
  <si>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</si>
  <si>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</si>
  <si>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</si>
  <si>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</si>
  <si>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</si>
  <si>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</si>
  <si>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</si>
  <si>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</si>
  <si>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</si>
  <si>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</si>
  <si>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</si>
  <si>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</si>
  <si>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</si>
  <si>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</si>
  <si>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</si>
  <si>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</si>
  <si>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</si>
  <si>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</si>
  <si>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</si>
  <si>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</si>
  <si>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</si>
  <si>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</si>
  <si>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</si>
  <si>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</si>
  <si>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</si>
  <si>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</si>
  <si>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</si>
  <si>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</si>
  <si>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</si>
  <si>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</si>
  <si>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</si>
  <si>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</si>
  <si>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</si>
  <si>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</si>
  <si>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</si>
  <si>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</si>
  <si>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</si>
  <si>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</si>
  <si>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</si>
  <si>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</si>
  <si>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</si>
  <si>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</si>
  <si>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</si>
  <si>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</si>
  <si>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</si>
  <si>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</si>
  <si>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</si>
  <si>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</si>
  <si>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</si>
  <si>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</si>
  <si>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</si>
  <si>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</si>
  <si>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</si>
  <si>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</si>
  <si>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</si>
  <si>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</si>
  <si>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</si>
  <si>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</si>
  <si>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</si>
  <si>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</si>
  <si>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</si>
  <si>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</si>
  <si>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</si>
  <si>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</si>
  <si>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</si>
  <si>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</si>
  <si>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</si>
  <si>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</si>
  <si>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</si>
  <si>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</si>
  <si>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</si>
  <si>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</si>
  <si>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</si>
  <si>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</si>
  <si>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</si>
  <si>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</si>
  <si>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</si>
  <si>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</si>
  <si>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</si>
  <si>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</si>
  <si>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</si>
  <si>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</si>
  <si>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</si>
  <si>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</si>
  <si>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</si>
  <si>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</si>
  <si>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</si>
  <si>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</si>
  <si>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</si>
  <si>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</si>
  <si>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</si>
  <si>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</si>
  <si>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</si>
  <si>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</si>
  <si>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</si>
  <si>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</si>
  <si>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</si>
  <si>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</si>
  <si>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</si>
  <si>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</si>
  <si>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</si>
  <si>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</si>
  <si>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</si>
  <si>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</si>
  <si>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</si>
  <si>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</si>
  <si>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</si>
  <si>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</si>
  <si>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</si>
  <si>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</si>
  <si>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</si>
  <si>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</si>
  <si>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</si>
  <si>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</si>
  <si>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</si>
  <si>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</si>
  <si>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</si>
  <si>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</si>
  <si>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</si>
  <si>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</si>
  <si>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</si>
  <si>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</si>
  <si>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</si>
  <si>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</si>
  <si>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</si>
  <si>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</si>
  <si>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</si>
  <si>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</si>
  <si>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</si>
  <si>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</si>
  <si>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</si>
  <si>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</si>
  <si>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</si>
  <si>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</si>
  <si>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</si>
  <si>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</si>
  <si>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</si>
  <si>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</si>
  <si>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</si>
  <si>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</si>
  <si>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</si>
  <si>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</si>
  <si>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</si>
  <si>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</si>
  <si>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</si>
  <si>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</si>
  <si>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</si>
  <si>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</si>
  <si>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</si>
  <si>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</si>
  <si>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</si>
  <si>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</si>
  <si>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</si>
  <si>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</si>
  <si>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</si>
  <si>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</si>
  <si>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</si>
  <si>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</si>
  <si>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</si>
  <si>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</si>
  <si>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</si>
  <si>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</si>
  <si>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</si>
  <si>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</si>
  <si>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</si>
  <si>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</si>
  <si>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</si>
  <si>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</si>
  <si>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</si>
  <si>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</si>
  <si>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</si>
  <si>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</si>
  <si>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</si>
  <si>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</si>
  <si>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</si>
  <si>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</si>
  <si>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</si>
  <si>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</si>
  <si>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</si>
  <si>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</si>
  <si>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</si>
  <si>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</si>
  <si>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</si>
  <si>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</si>
  <si>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</si>
  <si>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</si>
  <si>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</si>
  <si>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</si>
  <si>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</si>
  <si>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</si>
  <si>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</si>
  <si>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</si>
  <si>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</si>
  <si>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</si>
  <si>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</si>
  <si>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</si>
  <si>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</si>
  <si>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</si>
  <si>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</si>
  <si>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</si>
  <si>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</si>
  <si>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</si>
  <si>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</si>
  <si>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</si>
  <si>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</si>
  <si>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</si>
  <si>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</si>
  <si>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</si>
  <si>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</si>
  <si>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</si>
  <si>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</si>
  <si>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</si>
  <si>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</si>
  <si>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</si>
  <si>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</si>
  <si>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</si>
  <si>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</si>
  <si>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</si>
  <si>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</si>
  <si>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</si>
  <si>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</si>
  <si>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</si>
  <si>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</si>
  <si>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</si>
  <si>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</si>
  <si>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</si>
  <si>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</si>
  <si>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</si>
  <si>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</si>
  <si>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</si>
  <si>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</si>
  <si>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</si>
  <si>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</si>
  <si>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</si>
  <si>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</si>
  <si>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</si>
  <si>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</si>
  <si>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</si>
  <si>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</si>
  <si>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</si>
  <si>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</si>
  <si>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</si>
  <si>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</si>
  <si>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</si>
  <si>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</si>
  <si>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</si>
  <si>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</si>
  <si>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</si>
  <si>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</si>
  <si>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</si>
  <si>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</si>
  <si>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</si>
  <si>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</si>
  <si>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</si>
  <si>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</si>
  <si>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</si>
  <si>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</si>
  <si>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</si>
  <si>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</si>
  <si>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</si>
  <si>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</si>
  <si>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</si>
  <si>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</si>
  <si>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</si>
  <si>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</si>
  <si>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</si>
  <si>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</si>
  <si>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</si>
  <si>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</si>
  <si>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</si>
  <si>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</si>
  <si>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</si>
  <si>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</si>
  <si>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</si>
  <si>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</si>
  <si>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</si>
  <si>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</si>
  <si>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</si>
  <si>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</si>
  <si>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</si>
  <si>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</si>
  <si>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</si>
  <si>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</si>
  <si>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</si>
  <si>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</si>
  <si>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</si>
  <si>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</si>
  <si>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</si>
  <si>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</si>
  <si>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</si>
  <si>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</si>
  <si>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</si>
  <si>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</si>
  <si>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</si>
  <si>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</si>
  <si>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</si>
  <si>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</si>
  <si>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</si>
  <si>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</si>
  <si>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</si>
  <si>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</si>
  <si>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</si>
  <si>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</si>
  <si>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</si>
  <si>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</si>
  <si>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</si>
  <si>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</si>
  <si>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</si>
  <si>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</si>
  <si>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</si>
  <si>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</si>
  <si>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</si>
  <si>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</si>
  <si>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</si>
  <si>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</si>
  <si>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</si>
  <si>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</si>
  <si>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</si>
  <si>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</si>
  <si>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</si>
  <si>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</si>
  <si>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</si>
  <si>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</si>
  <si>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</si>
  <si>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</si>
  <si>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</si>
  <si>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</si>
  <si>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</si>
  <si>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</si>
  <si>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</si>
  <si>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</si>
  <si>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</si>
  <si>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</si>
  <si>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</si>
  <si>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</si>
  <si>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</si>
  <si>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</si>
  <si>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</si>
  <si>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</si>
  <si>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</si>
  <si>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</si>
  <si>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</si>
  <si>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</si>
  <si>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</si>
  <si>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</si>
  <si>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</si>
  <si>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</si>
  <si>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</si>
  <si>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</si>
  <si>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</si>
  <si>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</si>
  <si>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</si>
  <si>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</si>
  <si>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</si>
  <si>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</si>
  <si>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</si>
  <si>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</si>
  <si>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</si>
  <si>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</si>
  <si>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</si>
  <si>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</si>
  <si>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</si>
  <si>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</si>
  <si>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</si>
  <si>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</si>
  <si>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</si>
  <si>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</si>
  <si>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</si>
  <si>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</si>
  <si>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</si>
  <si>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</si>
  <si>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</si>
  <si>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</si>
  <si>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</si>
  <si>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</si>
  <si>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</si>
  <si>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</si>
  <si>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</si>
  <si>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</si>
  <si>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</si>
  <si>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</si>
  <si>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</si>
  <si>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</si>
  <si>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</si>
  <si>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</si>
  <si>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</si>
  <si>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</si>
  <si>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</si>
  <si>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</si>
  <si>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</si>
  <si>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</si>
  <si>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</si>
  <si>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</si>
  <si>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</si>
  <si>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</si>
  <si>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</si>
  <si>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</si>
  <si>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</si>
  <si>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</si>
  <si>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</si>
  <si>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</si>
  <si>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</si>
  <si>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</si>
  <si>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</si>
  <si>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</si>
  <si>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</si>
  <si>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</si>
  <si>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</si>
  <si>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</si>
  <si>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</si>
  <si>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</si>
  <si>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</si>
  <si>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</si>
  <si>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</si>
  <si>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</si>
  <si>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</si>
  <si>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</si>
  <si>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</si>
  <si>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</si>
  <si>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</si>
  <si>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</si>
  <si>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</si>
  <si>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</si>
  <si>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</si>
  <si>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</si>
  <si>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</si>
  <si>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</si>
  <si>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</si>
  <si>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</si>
  <si>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</si>
  <si>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</si>
  <si>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</si>
  <si>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</si>
  <si>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</si>
  <si>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</si>
  <si>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</si>
  <si>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</si>
  <si>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</si>
  <si>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</si>
  <si>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</si>
  <si>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</si>
  <si>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</si>
  <si>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</si>
  <si>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</si>
  <si>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</si>
  <si>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</si>
  <si>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</si>
  <si>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</si>
  <si>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</si>
  <si>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</si>
  <si>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</si>
  <si>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</si>
  <si>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</si>
  <si>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</si>
  <si>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</si>
  <si>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</si>
  <si>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</si>
  <si>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</si>
  <si>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</si>
  <si>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</si>
  <si>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</si>
  <si>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</si>
  <si>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</si>
  <si>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</si>
  <si>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</si>
  <si>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</si>
  <si>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</si>
  <si>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</si>
  <si>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</si>
  <si>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</si>
  <si>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</si>
  <si>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</si>
  <si>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</si>
  <si>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</si>
  <si>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</si>
  <si>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</si>
  <si>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</si>
  <si>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</si>
  <si>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</si>
  <si>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</si>
  <si>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</si>
  <si>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</si>
  <si>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</si>
  <si>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</si>
  <si>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</si>
  <si>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</si>
  <si>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</si>
  <si>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</si>
  <si>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</si>
  <si>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</si>
  <si>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</si>
  <si>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</si>
  <si>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</si>
  <si>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</si>
  <si>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</si>
  <si>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</si>
  <si>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</si>
  <si>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</si>
  <si>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</si>
  <si>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</si>
  <si>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</si>
  <si>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</si>
  <si>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</si>
  <si>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</si>
  <si>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</si>
  <si>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</si>
  <si>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</si>
  <si>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</si>
  <si>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</si>
  <si>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</si>
  <si>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</si>
  <si>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</si>
  <si>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</si>
  <si>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</si>
  <si>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</si>
  <si>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</si>
  <si>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</si>
  <si>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</si>
  <si>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</si>
  <si>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</si>
  <si>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</si>
  <si>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</si>
  <si>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</si>
  <si>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</si>
  <si>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</si>
  <si>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</si>
  <si>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</si>
  <si>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</si>
  <si>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</si>
  <si>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</si>
  <si>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</si>
  <si>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</si>
  <si>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</si>
  <si>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</si>
  <si>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</si>
  <si>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</si>
  <si>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</si>
  <si>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</si>
  <si>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</si>
  <si>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</si>
  <si>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</si>
  <si>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</si>
  <si>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</si>
  <si>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</si>
  <si>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</si>
  <si>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</si>
  <si>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</si>
  <si>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</si>
  <si>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</si>
  <si>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</si>
  <si>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</si>
  <si>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</si>
  <si>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</si>
  <si>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</si>
  <si>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</si>
  <si>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</si>
  <si>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</si>
  <si>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</si>
  <si>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</si>
  <si>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</si>
  <si>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</si>
  <si>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</si>
  <si>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</si>
  <si>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</si>
  <si>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</si>
  <si>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</si>
  <si>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</si>
  <si>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</si>
  <si>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</si>
  <si>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</si>
  <si>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</si>
  <si>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</si>
  <si>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</si>
  <si>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</si>
  <si>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</si>
  <si>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</si>
  <si>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</si>
  <si>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</si>
  <si>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</si>
  <si>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</si>
  <si>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</si>
  <si>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</si>
  <si>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</si>
  <si>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</si>
  <si>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</si>
  <si>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</si>
  <si>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</si>
  <si>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</si>
  <si>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</si>
  <si>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</si>
  <si>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</si>
  <si>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</si>
  <si>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</si>
  <si>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</si>
  <si>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</si>
  <si>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</si>
  <si>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</si>
  <si>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</si>
  <si>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</si>
  <si>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</si>
  <si>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</si>
  <si>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</si>
  <si>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</si>
  <si>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</si>
  <si>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</si>
  <si>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</si>
  <si>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</si>
  <si>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</si>
  <si>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</si>
  <si>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</si>
  <si>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</si>
  <si>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</si>
  <si>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</si>
  <si>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</si>
  <si>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</si>
  <si>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</si>
  <si>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</si>
  <si>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</si>
  <si>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</si>
  <si>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</si>
  <si>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</si>
  <si>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</si>
  <si>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</si>
  <si>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</si>
  <si>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</si>
  <si>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</si>
  <si>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</si>
  <si>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</si>
  <si>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</si>
  <si>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</si>
  <si>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</si>
  <si>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</si>
  <si>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</si>
  <si>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</si>
  <si>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</si>
  <si>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</si>
  <si>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</si>
  <si>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</si>
  <si>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</si>
  <si>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</si>
  <si>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</si>
  <si>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</si>
  <si>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</si>
  <si>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</si>
  <si>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</si>
  <si>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</si>
  <si>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</si>
  <si>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</si>
  <si>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</si>
  <si>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</si>
  <si>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</si>
  <si>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</si>
  <si>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</si>
  <si>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</si>
  <si>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</si>
  <si>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</si>
  <si>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</si>
  <si>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</si>
  <si>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</si>
  <si>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</si>
  <si>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</si>
  <si>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</si>
  <si>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</si>
  <si>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</si>
  <si>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</si>
  <si>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</si>
  <si>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</si>
  <si>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</si>
  <si>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</si>
  <si>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</si>
  <si>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</si>
  <si>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</si>
  <si>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</si>
  <si>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</si>
  <si>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</si>
  <si>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</si>
  <si>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</si>
  <si>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</si>
  <si>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</si>
  <si>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</si>
  <si>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</si>
  <si>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</si>
  <si>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</si>
  <si>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</si>
  <si>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</si>
  <si>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</si>
  <si>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</si>
  <si>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</si>
  <si>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</si>
  <si>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</si>
  <si>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</si>
  <si>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</si>
  <si>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</si>
  <si>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</si>
  <si>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</si>
  <si>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</si>
  <si>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</si>
  <si>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</si>
  <si>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</si>
  <si>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</si>
  <si>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</si>
  <si>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</si>
  <si>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</si>
  <si>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</si>
  <si>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</si>
  <si>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</si>
  <si>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</si>
  <si>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</si>
  <si>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</si>
  <si>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</si>
  <si>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</si>
  <si>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</si>
  <si>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</si>
  <si>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</si>
  <si>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</si>
  <si>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</si>
  <si>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</si>
  <si>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</si>
  <si>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</si>
  <si>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</si>
  <si>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</si>
  <si>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</si>
  <si>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</si>
  <si>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</si>
  <si>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</si>
  <si>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</si>
  <si>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</si>
  <si>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</si>
  <si>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</si>
  <si>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</si>
  <si>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</si>
  <si>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</si>
  <si>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</si>
  <si>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</si>
  <si>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</si>
  <si>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</si>
  <si>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</si>
  <si>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</si>
  <si>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</si>
  <si>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</si>
  <si>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</si>
  <si>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</si>
  <si>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</si>
  <si>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</si>
  <si>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</si>
  <si>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</si>
  <si>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</si>
  <si>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</si>
  <si>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</si>
  <si>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</si>
  <si>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</si>
  <si>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</si>
  <si>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</si>
  <si>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</si>
  <si>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</si>
  <si>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</si>
  <si>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</si>
  <si>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</si>
  <si>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</si>
  <si>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</si>
  <si>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</si>
  <si>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</si>
  <si>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</si>
  <si>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</si>
  <si>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</si>
  <si>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</si>
  <si>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</si>
  <si>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</si>
  <si>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</si>
  <si>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</si>
  <si>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</si>
  <si>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</si>
  <si>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</si>
  <si>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</si>
  <si>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</si>
  <si>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</si>
  <si>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</si>
  <si>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</si>
  <si>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</si>
  <si>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</si>
  <si>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</si>
  <si>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</si>
  <si>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</si>
  <si>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</si>
  <si>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</si>
  <si>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</si>
  <si>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</si>
  <si>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</si>
  <si>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</si>
  <si>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</si>
  <si>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</si>
  <si>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</si>
  <si>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</si>
  <si>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</si>
  <si>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</si>
  <si>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</si>
  <si>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</si>
  <si>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</si>
  <si>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</si>
  <si>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</si>
  <si>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</si>
  <si>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</si>
  <si>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</si>
  <si>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</si>
  <si>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</si>
  <si>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</si>
  <si>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</si>
  <si>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</si>
  <si>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</si>
  <si>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</si>
  <si>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</si>
  <si>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</si>
  <si>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</si>
  <si>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</si>
  <si>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</si>
  <si>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</si>
  <si>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</si>
  <si>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</si>
  <si>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</si>
  <si>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</si>
  <si>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</si>
  <si>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</si>
  <si>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</si>
  <si>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</si>
  <si>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</si>
  <si>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</si>
  <si>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</si>
  <si>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</si>
  <si>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</si>
  <si>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</si>
  <si>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</si>
  <si>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</si>
  <si>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</si>
  <si>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</si>
  <si>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</si>
  <si>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</si>
  <si>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</si>
  <si>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</si>
  <si>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</si>
  <si>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</si>
  <si>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</si>
  <si>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</si>
  <si>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</si>
  <si>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</si>
  <si>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</si>
  <si>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</si>
  <si>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</si>
  <si>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</si>
  <si>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</si>
  <si>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</si>
  <si>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</si>
  <si>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</si>
  <si>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</si>
  <si>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</si>
  <si>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</si>
  <si>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</si>
  <si>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</si>
  <si>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</si>
  <si>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</si>
  <si>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</si>
  <si>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</si>
  <si>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</si>
  <si>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</si>
  <si>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</si>
  <si>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</si>
  <si>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</si>
  <si>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</si>
  <si>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</si>
  <si>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</si>
  <si>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</si>
  <si>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</si>
  <si>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</si>
  <si>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</si>
  <si>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</si>
  <si>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</si>
  <si>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</si>
  <si>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</si>
  <si>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</si>
  <si>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</si>
  <si>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</si>
  <si>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</si>
  <si>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</si>
  <si>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</si>
  <si>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</si>
  <si>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</si>
  <si>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</si>
  <si>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</si>
  <si>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</si>
  <si>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</si>
  <si>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</si>
  <si>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</si>
  <si>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</si>
  <si>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</si>
  <si>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</si>
  <si>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</si>
  <si>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</si>
  <si>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</si>
  <si>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</si>
  <si>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</si>
  <si>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</si>
  <si>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</si>
  <si>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</si>
  <si>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</si>
  <si>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</si>
  <si>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</si>
  <si>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</si>
  <si>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</si>
  <si>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</si>
  <si>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</si>
  <si>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</si>
  <si>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</si>
  <si>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</si>
  <si>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</si>
  <si>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</si>
  <si>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</si>
  <si>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</si>
  <si>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</si>
  <si>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</si>
  <si>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</si>
  <si>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</si>
  <si>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</si>
  <si>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</si>
  <si>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</si>
  <si>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</si>
  <si>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</si>
  <si>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</si>
  <si>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</si>
  <si>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</si>
  <si>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</si>
  <si>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</si>
  <si>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</si>
  <si>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</si>
  <si>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</si>
  <si>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</si>
  <si>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</si>
  <si>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</si>
  <si>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</si>
  <si>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</si>
  <si>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</si>
  <si>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</si>
  <si>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</si>
  <si>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</si>
  <si>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</si>
  <si>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</si>
  <si>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</si>
  <si>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</si>
  <si>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</si>
  <si>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</si>
  <si>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</si>
  <si>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</si>
  <si>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</si>
  <si>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</si>
  <si>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</si>
  <si>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</si>
  <si>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</si>
  <si>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</si>
  <si>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</si>
  <si>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</si>
  <si>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</si>
  <si>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</si>
  <si>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</si>
  <si>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</si>
  <si>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</si>
  <si>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</si>
  <si>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</si>
  <si>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</si>
  <si>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</si>
  <si>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</si>
  <si>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</si>
  <si>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</si>
  <si>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</si>
  <si>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</si>
  <si>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</si>
  <si>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</si>
  <si>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</si>
  <si>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</si>
  <si>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</si>
  <si>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</si>
  <si>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</si>
  <si>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</si>
  <si>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</si>
  <si>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</si>
  <si>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</si>
  <si>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</si>
  <si>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</si>
  <si>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</si>
  <si>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</si>
  <si>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</si>
  <si>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</si>
  <si>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</si>
  <si>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</si>
  <si>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</si>
  <si>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</si>
  <si>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</si>
  <si>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</si>
  <si>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</si>
  <si>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</si>
  <si>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</si>
  <si>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</si>
  <si>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</si>
  <si>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</si>
  <si>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</si>
  <si>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</si>
  <si>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</si>
  <si>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</si>
  <si>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</si>
  <si>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</si>
  <si>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</si>
  <si>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</si>
  <si>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</si>
  <si>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</si>
  <si>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</si>
  <si>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</si>
  <si>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</si>
  <si>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</si>
  <si>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</si>
  <si>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</si>
  <si>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</si>
  <si>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</si>
  <si>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</si>
  <si>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</si>
  <si>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</si>
  <si>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</si>
  <si>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</si>
  <si>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</si>
  <si>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</si>
  <si>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</si>
  <si>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</si>
  <si>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</si>
  <si>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</si>
  <si>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</si>
  <si>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</si>
  <si>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</si>
  <si>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</si>
  <si>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</si>
  <si>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</si>
  <si>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</si>
  <si>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</si>
  <si>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</si>
  <si>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</si>
  <si>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</si>
  <si>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</si>
  <si>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</si>
  <si>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</si>
  <si>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</si>
  <si>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</si>
  <si>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</si>
  <si>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</si>
  <si>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</si>
  <si>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</si>
  <si>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</si>
  <si>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</si>
  <si>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</si>
  <si>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</si>
  <si>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</si>
  <si>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</si>
  <si>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</si>
  <si>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</si>
  <si>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</si>
  <si>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</si>
  <si>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</si>
  <si>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</si>
  <si>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</si>
  <si>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</si>
  <si>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</si>
  <si>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</si>
  <si>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</si>
  <si>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</si>
  <si>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</si>
  <si>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</si>
  <si>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</si>
  <si>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</si>
  <si>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</si>
  <si>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</si>
  <si>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</si>
  <si>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</si>
  <si>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</si>
  <si>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</si>
  <si>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</si>
  <si>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</si>
  <si>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</si>
  <si>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</si>
  <si>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</si>
  <si>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</si>
  <si>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</si>
  <si>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</si>
  <si>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</si>
  <si>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</si>
  <si>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</si>
  <si>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</si>
  <si>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</si>
  <si>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</si>
  <si>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</si>
  <si>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</si>
  <si>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</si>
  <si>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</si>
  <si>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</si>
  <si>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</si>
  <si>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</si>
  <si>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</si>
  <si>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</si>
  <si>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</si>
  <si>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</si>
  <si>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</si>
  <si>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</si>
  <si>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</si>
  <si>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</si>
  <si>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</si>
  <si>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</si>
  <si>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</si>
  <si>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</si>
  <si>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</si>
  <si>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</si>
  <si>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</si>
  <si>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</si>
  <si>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</si>
  <si>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</si>
  <si>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</si>
  <si>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</si>
  <si>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</si>
  <si>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</si>
  <si>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</si>
  <si>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</si>
  <si>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</si>
  <si>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</si>
  <si>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</si>
  <si>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</si>
  <si>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</si>
  <si>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</si>
  <si>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</si>
  <si>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</si>
  <si>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</si>
  <si>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</si>
  <si>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</si>
  <si>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</si>
  <si>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</si>
  <si>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</si>
  <si>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</si>
  <si>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</si>
  <si>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</si>
  <si>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</si>
  <si>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</si>
  <si>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</si>
  <si>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</si>
  <si>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</si>
  <si>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</si>
  <si>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</si>
  <si>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</si>
  <si>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</si>
  <si>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</si>
  <si>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</si>
  <si>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</si>
  <si>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</si>
  <si>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</si>
  <si>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</si>
  <si>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</si>
  <si>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</si>
  <si>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</si>
  <si>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</si>
  <si>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</si>
  <si>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</si>
  <si>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</si>
  <si>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</si>
  <si>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</si>
  <si>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</si>
  <si>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</si>
  <si>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</si>
  <si>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</si>
  <si>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</si>
  <si>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</si>
  <si>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</si>
  <si>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</si>
  <si>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</si>
  <si>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</si>
  <si>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</si>
  <si>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</si>
  <si>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</si>
  <si>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</si>
  <si>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</si>
  <si>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</si>
  <si>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</si>
  <si>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</si>
  <si>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</si>
  <si>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</si>
  <si>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</si>
  <si>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</si>
  <si>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</si>
  <si>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</si>
  <si>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</si>
  <si>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</si>
  <si>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</si>
  <si>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</si>
  <si>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</si>
  <si>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</si>
  <si>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</si>
  <si>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</si>
  <si>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</si>
  <si>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</si>
  <si>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</si>
  <si>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</si>
  <si>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</si>
  <si>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</si>
  <si>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</si>
  <si>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</si>
  <si>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</si>
  <si>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</si>
  <si>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</si>
  <si>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</si>
  <si>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</si>
  <si>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</si>
  <si>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</si>
  <si>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</si>
  <si>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</si>
  <si>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</si>
  <si>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</si>
  <si>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</si>
  <si>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</si>
  <si>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</si>
  <si>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</si>
  <si>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</si>
  <si>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</si>
  <si>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</si>
  <si>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</si>
  <si>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</si>
  <si>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</si>
  <si>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</si>
  <si>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</si>
  <si>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</si>
  <si>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</si>
  <si>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</si>
  <si>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</si>
  <si>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</si>
  <si>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</si>
  <si>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</si>
  <si>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</si>
  <si>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</si>
  <si>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</si>
  <si>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</si>
  <si>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</si>
  <si>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</si>
  <si>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</si>
  <si>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</si>
  <si>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</si>
  <si>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</si>
  <si>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</si>
  <si>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</si>
  <si>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</si>
  <si>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</si>
  <si>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</si>
  <si>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</si>
  <si>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</si>
  <si>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</si>
  <si>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</si>
  <si>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</si>
  <si>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</si>
  <si>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</si>
  <si>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</si>
  <si>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</si>
  <si>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</si>
  <si>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</si>
  <si>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</si>
  <si>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</si>
  <si>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</si>
  <si>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</si>
  <si>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</si>
  <si>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</si>
  <si>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</si>
  <si>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</si>
  <si>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</si>
  <si>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</si>
  <si>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</si>
  <si>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</si>
  <si>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</si>
  <si>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</si>
  <si>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</si>
  <si>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</si>
  <si>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</si>
  <si>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</si>
  <si>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</si>
  <si>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</si>
  <si>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</si>
  <si>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</si>
  <si>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</si>
  <si>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</si>
  <si>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</si>
  <si>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</si>
  <si>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</si>
  <si>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</si>
  <si>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</si>
  <si>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</si>
  <si>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</si>
  <si>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</si>
  <si>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</si>
  <si>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</si>
  <si>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</si>
  <si>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</si>
  <si>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</si>
  <si>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</si>
  <si>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</si>
  <si>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</si>
  <si>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</si>
  <si>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</si>
  <si>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</si>
  <si>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</si>
  <si>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</si>
  <si>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</si>
  <si>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</si>
  <si>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</si>
  <si>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</si>
  <si>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</si>
  <si>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</si>
  <si>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</si>
  <si>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</si>
  <si>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</si>
  <si>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</si>
  <si>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</si>
  <si>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</si>
  <si>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</si>
  <si>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</si>
  <si>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</si>
  <si>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</si>
  <si>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</si>
  <si>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</si>
  <si>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</si>
  <si>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</si>
  <si>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</si>
  <si>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</si>
  <si>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</si>
  <si>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</si>
  <si>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</si>
  <si>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</si>
  <si>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</si>
  <si>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</si>
  <si>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</si>
  <si>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</si>
  <si>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</si>
  <si>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</si>
  <si>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</si>
  <si>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</si>
  <si>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</si>
  <si>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</si>
  <si>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</si>
  <si>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</si>
  <si>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</si>
  <si>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</si>
  <si>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</si>
  <si>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</si>
  <si>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</si>
  <si>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</si>
  <si>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</si>
  <si>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</si>
  <si>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</si>
  <si>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</si>
  <si>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</si>
  <si>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</si>
  <si>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</si>
  <si>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</si>
  <si>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</si>
  <si>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</si>
  <si>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</si>
  <si>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</si>
  <si>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</si>
  <si>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</si>
  <si>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</si>
  <si>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</si>
  <si>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</si>
  <si>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</si>
  <si>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</si>
  <si>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</si>
  <si>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</si>
  <si>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</si>
  <si>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</si>
  <si>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</si>
  <si>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</si>
  <si>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</si>
  <si>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</si>
  <si>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</si>
  <si>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</si>
  <si>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</si>
  <si>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</si>
  <si>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</si>
  <si>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</si>
  <si>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</si>
  <si>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</si>
  <si>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</si>
  <si>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</si>
  <si>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</si>
  <si>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</si>
  <si>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</si>
  <si>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</si>
  <si>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</si>
  <si>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</si>
  <si>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</si>
  <si>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</si>
  <si>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</si>
  <si>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</si>
  <si>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</si>
  <si>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</si>
  <si>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</si>
  <si>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</si>
  <si>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</si>
  <si>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</si>
  <si>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</si>
  <si>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</si>
  <si>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</si>
  <si>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</si>
  <si>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</si>
  <si>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</si>
  <si>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</si>
  <si>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</si>
  <si>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</si>
  <si>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</si>
  <si>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</si>
  <si>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</si>
  <si>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</si>
  <si>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</si>
  <si>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</si>
  <si>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</si>
  <si>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</si>
  <si>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</si>
  <si>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</si>
  <si>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</si>
  <si>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</si>
  <si>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</si>
  <si>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</si>
  <si>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</si>
  <si>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</si>
  <si>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</si>
  <si>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</si>
  <si>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</si>
  <si>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</si>
  <si>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</si>
  <si>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</si>
  <si>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</si>
  <si>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</si>
  <si>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</si>
  <si>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</si>
  <si>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</si>
  <si>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</si>
  <si>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</si>
  <si>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</si>
  <si>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</si>
  <si>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</si>
  <si>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</si>
  <si>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</si>
  <si>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</si>
  <si>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</si>
  <si>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</si>
  <si>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</si>
  <si>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</si>
  <si>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</si>
  <si>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</si>
  <si>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</si>
  <si>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</si>
  <si>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</si>
  <si>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</si>
  <si>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</si>
  <si>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</si>
  <si>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</si>
  <si>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</si>
  <si>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</si>
  <si>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</si>
  <si>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</si>
  <si>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</si>
  <si>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</si>
  <si>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</si>
  <si>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</si>
  <si>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</si>
  <si>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</si>
  <si>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</si>
  <si>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</si>
  <si>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</si>
  <si>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</si>
  <si>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</si>
  <si>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</si>
  <si>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</si>
  <si>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</si>
  <si>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</si>
  <si>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</si>
  <si>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</si>
  <si>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</si>
  <si>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</si>
  <si>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</si>
  <si>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</si>
  <si>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</si>
  <si>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</si>
  <si>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</si>
  <si>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</si>
  <si>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</si>
  <si>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</si>
  <si>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</si>
  <si>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</si>
  <si>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</si>
  <si>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</si>
  <si>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</si>
  <si>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</si>
  <si>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</si>
  <si>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</si>
  <si>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</si>
  <si>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</si>
  <si>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</si>
  <si>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</si>
  <si>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</si>
  <si>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</si>
  <si>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</si>
  <si>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</si>
  <si>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</si>
  <si>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</si>
  <si>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</si>
  <si>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</si>
  <si>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</si>
  <si>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</si>
  <si>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</si>
  <si>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</si>
  <si>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</si>
  <si>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</si>
  <si>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</si>
  <si>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</si>
  <si>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</si>
  <si>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</si>
  <si>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</si>
  <si>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</si>
  <si>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</si>
  <si>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</si>
  <si>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</si>
  <si>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</si>
  <si>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</si>
  <si>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</si>
  <si>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</si>
  <si>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</si>
  <si>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</si>
  <si>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</si>
  <si>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</si>
  <si>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</si>
  <si>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</si>
  <si>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</si>
  <si>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</si>
  <si>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</si>
  <si>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</si>
  <si>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</si>
  <si>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</si>
  <si>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</si>
  <si>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</si>
  <si>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</si>
  <si>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</si>
  <si>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</si>
  <si>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</si>
  <si>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</si>
  <si>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</si>
  <si>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</si>
  <si>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</si>
  <si>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</si>
  <si>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</si>
  <si>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</si>
  <si>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</si>
  <si>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</si>
  <si>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</si>
  <si>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</si>
  <si>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</si>
  <si>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</si>
  <si>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</si>
  <si>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</si>
  <si>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</si>
  <si>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</si>
  <si>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</si>
  <si>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</si>
  <si>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</si>
  <si>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</si>
  <si>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</si>
  <si>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</si>
  <si>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</si>
  <si>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</si>
  <si>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</si>
  <si>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</si>
  <si>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</si>
  <si>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</si>
  <si>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</si>
  <si>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</si>
  <si>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</si>
  <si>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</si>
  <si>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</si>
  <si>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</si>
  <si>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</si>
  <si>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</si>
  <si>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</si>
  <si>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</si>
  <si>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</si>
  <si>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</si>
  <si>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</si>
  <si>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</si>
  <si>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</si>
  <si>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</si>
  <si>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</si>
  <si>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</si>
  <si>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</si>
  <si>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</si>
  <si>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</si>
  <si>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</si>
  <si>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</si>
  <si>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</si>
  <si>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</si>
  <si>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</si>
  <si>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</si>
  <si>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</si>
  <si>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</si>
  <si>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</si>
  <si>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</si>
  <si>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</si>
  <si>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</si>
  <si>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</si>
  <si>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</si>
  <si>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</si>
  <si>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</si>
  <si>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</si>
  <si>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</si>
  <si>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</si>
  <si>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</si>
  <si>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</si>
  <si>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</si>
  <si>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</si>
  <si>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</si>
  <si>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</si>
  <si>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</si>
  <si>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</si>
  <si>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</si>
  <si>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</si>
  <si>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</si>
  <si>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</si>
  <si>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</si>
  <si>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</si>
  <si>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</si>
  <si>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</si>
  <si>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</si>
  <si>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</si>
  <si>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</si>
  <si>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</si>
  <si>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</si>
  <si>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</si>
  <si>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</si>
  <si>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</si>
  <si>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</si>
  <si>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</si>
  <si>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</si>
  <si>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</si>
  <si>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</si>
  <si>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</si>
  <si>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</si>
  <si>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</si>
  <si>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</si>
  <si>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</si>
  <si>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</si>
  <si>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</si>
  <si>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</si>
  <si>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</si>
  <si>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</si>
  <si>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</si>
  <si>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</si>
  <si>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</si>
  <si>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</si>
  <si>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</si>
  <si>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</si>
  <si>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</si>
  <si>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</si>
  <si>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</si>
  <si>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</si>
  <si>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</si>
  <si>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</si>
  <si>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</si>
  <si>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</si>
  <si>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</si>
  <si>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</si>
  <si>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</si>
  <si>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</si>
  <si>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</si>
  <si>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</si>
  <si>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</si>
  <si>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</si>
  <si>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</si>
  <si>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</si>
  <si>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</si>
  <si>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</si>
  <si>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</si>
  <si>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</si>
  <si>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</si>
  <si>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</si>
  <si>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</si>
  <si>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</si>
  <si>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</si>
  <si>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</si>
  <si>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</si>
  <si>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</si>
  <si>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</si>
  <si>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</si>
  <si>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</si>
  <si>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</si>
  <si>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</si>
  <si>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</si>
  <si>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</si>
  <si>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</si>
  <si>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</si>
  <si>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</si>
  <si>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</si>
  <si>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</si>
  <si>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</si>
  <si>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</si>
  <si>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</si>
  <si>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</si>
  <si>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</si>
  <si>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</si>
  <si>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</si>
  <si>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</si>
  <si>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</si>
  <si>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</si>
  <si>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</si>
  <si>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</si>
  <si>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</si>
  <si>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</si>
  <si>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</si>
  <si>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</si>
  <si>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</si>
  <si>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</si>
  <si>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</si>
  <si>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</si>
  <si>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</si>
  <si>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</si>
  <si>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</si>
  <si>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</si>
  <si>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</si>
  <si>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</si>
  <si>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</si>
  <si>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</si>
  <si>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</si>
  <si>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</si>
  <si>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</si>
  <si>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</si>
  <si>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</si>
  <si>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</si>
  <si>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</si>
  <si>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</si>
  <si>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</si>
  <si>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</si>
  <si>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</si>
  <si>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</si>
  <si>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</si>
  <si>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</si>
  <si>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</si>
  <si>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</si>
  <si>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</si>
  <si>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</si>
  <si>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</si>
  <si>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</si>
  <si>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</si>
  <si>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</si>
  <si>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</si>
  <si>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</si>
  <si>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</si>
  <si>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</si>
  <si>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</si>
  <si>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</si>
  <si>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</si>
  <si>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</si>
  <si>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</si>
  <si>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</si>
  <si>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</si>
  <si>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</si>
  <si>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</si>
  <si>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</si>
  <si>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</si>
  <si>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</si>
  <si>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</si>
  <si>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</si>
  <si>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</si>
  <si>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</si>
  <si>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</si>
  <si>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</si>
  <si>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</si>
  <si>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</si>
  <si>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</si>
  <si>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</si>
  <si>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</si>
  <si>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</si>
  <si>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</si>
  <si>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</si>
  <si>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</si>
  <si>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</si>
  <si>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</si>
  <si>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</si>
  <si>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</si>
  <si>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</si>
  <si>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</si>
  <si>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</si>
  <si>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</si>
  <si>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</si>
  <si>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</si>
  <si>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</si>
  <si>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</si>
  <si>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</si>
  <si>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</si>
  <si>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</si>
  <si>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</si>
  <si>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</si>
  <si>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</si>
  <si>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</si>
  <si>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</si>
  <si>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</si>
  <si>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</si>
  <si>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</si>
  <si>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</si>
  <si>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</si>
  <si>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</si>
  <si>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</si>
  <si>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</si>
  <si>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</si>
  <si>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</si>
  <si>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</si>
  <si>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</si>
  <si>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</si>
  <si>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</si>
  <si>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</si>
  <si>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</si>
  <si>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</si>
  <si>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</si>
  <si>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</si>
  <si>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</si>
  <si>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</si>
  <si>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</si>
  <si>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</si>
  <si>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</si>
  <si>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</si>
  <si>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</si>
  <si>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</si>
  <si>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</si>
  <si>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</si>
  <si>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</si>
  <si>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</si>
  <si>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</si>
  <si>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</si>
  <si>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</si>
  <si>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</si>
  <si>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</si>
  <si>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</si>
  <si>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</si>
  <si>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</si>
  <si>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</si>
  <si>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</si>
  <si>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</si>
  <si>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</si>
  <si>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</si>
  <si>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</si>
  <si>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</si>
  <si>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</si>
  <si>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</si>
  <si>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</si>
  <si>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</si>
  <si>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</si>
  <si>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</si>
  <si>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</si>
  <si>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</si>
  <si>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</si>
  <si>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</si>
  <si>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</si>
  <si>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</si>
  <si>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</si>
  <si>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</si>
  <si>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</si>
  <si>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</si>
  <si>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</si>
  <si>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</si>
  <si>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</si>
  <si>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</si>
  <si>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</si>
  <si>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</si>
  <si>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</si>
  <si>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</si>
  <si>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</si>
  <si>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</si>
  <si>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</si>
  <si>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</si>
  <si>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</si>
  <si>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</si>
  <si>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</si>
  <si>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</si>
  <si>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</si>
  <si>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</si>
  <si>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</si>
  <si>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</si>
  <si>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</si>
  <si>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</si>
  <si>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</si>
  <si>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</si>
  <si>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</si>
  <si>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</si>
  <si>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</si>
  <si>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</si>
  <si>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</si>
  <si>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</si>
  <si>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</si>
  <si>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</si>
  <si>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</si>
  <si>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</si>
  <si>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</si>
  <si>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</si>
  <si>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</si>
  <si>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</si>
  <si>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</si>
  <si>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</si>
  <si>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</si>
  <si>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</si>
  <si>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</si>
  <si>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</si>
  <si>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</si>
  <si>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</si>
  <si>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</si>
  <si>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</si>
  <si>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</si>
  <si>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</si>
  <si>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</si>
  <si>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</si>
  <si>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</si>
  <si>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</si>
  <si>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</si>
  <si>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</si>
  <si>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</si>
  <si>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</si>
  <si>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</si>
  <si>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</si>
  <si>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</si>
  <si>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</si>
  <si>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</si>
  <si>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</si>
  <si>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</si>
  <si>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</si>
  <si>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</si>
  <si>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</si>
  <si>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</si>
  <si>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</si>
  <si>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</si>
  <si>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</si>
  <si>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</si>
  <si>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</si>
  <si>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</si>
  <si>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</si>
  <si>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</si>
  <si>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</si>
  <si>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</si>
  <si>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</si>
  <si>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</si>
  <si>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</si>
  <si>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</si>
  <si>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</si>
  <si>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</si>
  <si>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</si>
  <si>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</si>
  <si>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</si>
  <si>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</si>
  <si>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</si>
  <si>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</si>
  <si>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</si>
  <si>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</si>
  <si>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</si>
  <si>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</si>
  <si>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</si>
  <si>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</si>
  <si>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</si>
  <si>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</si>
  <si>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</si>
  <si>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</si>
  <si>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</si>
  <si>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</si>
  <si>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</si>
  <si>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</si>
  <si>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</si>
  <si>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</si>
  <si>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</si>
  <si>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</si>
  <si>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</si>
  <si>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</si>
  <si>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</si>
  <si>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</si>
  <si>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</si>
  <si>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</si>
  <si>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</si>
  <si>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</si>
  <si>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</si>
  <si>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</si>
  <si>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</si>
  <si>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</si>
  <si>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</si>
  <si>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</si>
  <si>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</si>
  <si>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</si>
  <si>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</si>
  <si>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</si>
  <si>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</si>
  <si>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</si>
  <si>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</si>
  <si>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</si>
  <si>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</si>
  <si>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</si>
  <si>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</si>
  <si>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</si>
  <si>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</si>
  <si>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</si>
  <si>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</si>
  <si>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</si>
  <si>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</si>
  <si>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</si>
  <si>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</si>
  <si>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</si>
  <si>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</si>
  <si>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</si>
  <si>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</si>
  <si>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</si>
  <si>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</si>
  <si>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</si>
  <si>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</si>
  <si>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</si>
  <si>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</si>
  <si>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</si>
  <si>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</si>
  <si>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</si>
  <si>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</si>
  <si>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</si>
  <si>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</si>
  <si>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</si>
  <si>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</si>
  <si>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</si>
  <si>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</si>
  <si>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</si>
  <si>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</si>
  <si>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</si>
  <si>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</si>
  <si>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</si>
  <si>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</si>
  <si>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</si>
  <si>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</si>
  <si>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</si>
  <si>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</si>
  <si>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</si>
  <si>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</si>
  <si>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</si>
  <si>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</si>
  <si>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</si>
  <si>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</si>
  <si>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</si>
  <si>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</si>
  <si>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</si>
  <si>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</si>
  <si>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</si>
  <si>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</si>
  <si>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</si>
  <si>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</si>
  <si>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</si>
  <si>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</si>
  <si>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</si>
  <si>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</si>
  <si>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</si>
  <si>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</si>
  <si>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</si>
  <si>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</si>
  <si>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</si>
  <si>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</si>
  <si>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</si>
  <si>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</si>
  <si>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</si>
  <si>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</si>
  <si>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</si>
  <si>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</si>
  <si>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</si>
  <si>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</si>
  <si>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</si>
  <si>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</si>
  <si>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</si>
  <si>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</si>
  <si>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</si>
  <si>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</si>
  <si>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</si>
  <si>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</si>
  <si>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</si>
  <si>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</si>
  <si>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</si>
  <si>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</si>
  <si>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</si>
  <si>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</si>
  <si>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</si>
  <si>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</si>
  <si>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</si>
  <si>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</si>
  <si>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</si>
  <si>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</si>
  <si>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</si>
  <si>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</si>
  <si>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</si>
  <si>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</si>
  <si>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</si>
  <si>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</si>
  <si>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</si>
  <si>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</si>
  <si>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</si>
  <si>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</si>
  <si>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</si>
  <si>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</si>
  <si>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</si>
  <si>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</si>
  <si>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</si>
  <si>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</si>
  <si>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</si>
  <si>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</si>
  <si>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</si>
  <si>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</si>
  <si>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</si>
  <si>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</si>
  <si>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</si>
  <si>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</si>
  <si>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</si>
  <si>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</si>
  <si>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</si>
  <si>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</si>
  <si>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</si>
  <si>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</si>
  <si>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</si>
  <si>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</si>
  <si>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</si>
  <si>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</si>
  <si>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</si>
  <si>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</si>
  <si>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</si>
  <si>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</si>
  <si>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</si>
  <si>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</si>
  <si>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</si>
  <si>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</si>
  <si>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</si>
  <si>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</si>
  <si>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</si>
  <si>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</si>
  <si>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</si>
  <si>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</si>
  <si>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</si>
  <si>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</si>
  <si>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</si>
  <si>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</si>
  <si>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</si>
  <si>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</si>
  <si>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</si>
  <si>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</si>
  <si>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</si>
  <si>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</si>
  <si>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</si>
  <si>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</si>
  <si>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</si>
  <si>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</si>
  <si>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</si>
  <si>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</si>
  <si>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</si>
  <si>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</si>
  <si>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</si>
  <si>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</si>
  <si>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</si>
  <si>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</si>
  <si>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</si>
  <si>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</si>
  <si>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</si>
  <si>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</si>
  <si>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</si>
  <si>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</si>
  <si>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</si>
  <si>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</si>
  <si>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</si>
  <si>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</si>
  <si>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</si>
  <si>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</si>
  <si>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</si>
  <si>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</si>
  <si>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</si>
  <si>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</si>
  <si>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</si>
  <si>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</si>
  <si>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</si>
  <si>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</si>
  <si>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</si>
  <si>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</si>
  <si>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</si>
  <si>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</si>
  <si>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</si>
  <si>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</si>
  <si>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</si>
  <si>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</si>
  <si>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</si>
  <si>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</si>
  <si>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</si>
  <si>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</si>
  <si>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</si>
  <si>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</si>
  <si>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</si>
  <si>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</si>
  <si>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</si>
  <si>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</si>
  <si>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</si>
  <si>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</si>
  <si>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</si>
  <si>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</si>
  <si>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</si>
  <si>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</si>
  <si>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</si>
  <si>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</si>
  <si>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</si>
  <si>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</si>
  <si>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</si>
  <si>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</si>
  <si>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</si>
  <si>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</si>
  <si>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</si>
  <si>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</si>
  <si>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</si>
  <si>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</si>
  <si>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</si>
  <si>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</si>
  <si>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</si>
  <si>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</si>
  <si>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</si>
  <si>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</si>
  <si>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</si>
  <si>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</si>
  <si>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</si>
  <si>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</si>
  <si>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</si>
  <si>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</si>
  <si>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</si>
  <si>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</si>
  <si>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</si>
  <si>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</si>
  <si>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</si>
  <si>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</si>
  <si>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</si>
  <si>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</si>
  <si>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</si>
  <si>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</si>
  <si>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</si>
  <si>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</si>
  <si>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</si>
  <si>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</si>
  <si>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</si>
  <si>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</si>
  <si>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</si>
  <si>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</si>
  <si>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</si>
  <si>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</si>
  <si>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</si>
  <si>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</si>
  <si>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</si>
  <si>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</si>
  <si>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</si>
  <si>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</si>
  <si>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</si>
  <si>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</si>
  <si>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</si>
  <si>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</si>
  <si>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</si>
  <si>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</si>
  <si>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</si>
  <si>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</si>
  <si>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</si>
  <si>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</si>
  <si>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</si>
  <si>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</si>
  <si>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</si>
  <si>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</si>
  <si>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</si>
  <si>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</si>
  <si>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</si>
  <si>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</si>
  <si>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</si>
  <si>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</si>
  <si>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</si>
  <si>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</si>
  <si>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</si>
  <si>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</si>
  <si>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</si>
  <si>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</si>
  <si>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</si>
  <si>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</si>
  <si>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</si>
  <si>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</si>
  <si>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</si>
  <si>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</si>
  <si>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</si>
  <si>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</si>
  <si>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</si>
  <si>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</si>
  <si>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</si>
  <si>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</si>
  <si>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</si>
  <si>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</si>
  <si>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</si>
  <si>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</si>
  <si>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</si>
  <si>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</si>
  <si>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</si>
  <si>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</si>
  <si>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</si>
  <si>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</si>
  <si>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</si>
  <si>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</si>
  <si>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</si>
  <si>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</si>
  <si>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</si>
  <si>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</si>
  <si>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</si>
  <si>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</si>
  <si>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</si>
  <si>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</si>
  <si>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</si>
  <si>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</si>
  <si>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</si>
  <si>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</si>
  <si>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</si>
  <si>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</si>
  <si>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</si>
  <si>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</si>
  <si>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</si>
  <si>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</si>
  <si>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</si>
  <si>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</si>
  <si>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</si>
  <si>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</si>
  <si>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</si>
  <si>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</si>
  <si>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</si>
  <si>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</si>
  <si>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</si>
  <si>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</si>
  <si>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</si>
  <si>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</si>
  <si>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</si>
  <si>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</si>
  <si>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</si>
  <si>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</si>
  <si>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</si>
  <si>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</si>
  <si>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</si>
  <si>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</si>
  <si>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</si>
  <si>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</si>
  <si>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</si>
  <si>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</si>
  <si>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</si>
  <si>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</si>
  <si>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</si>
  <si>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</si>
  <si>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</si>
  <si>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</si>
  <si>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</si>
  <si>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</si>
  <si>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</si>
  <si>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</si>
  <si>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</si>
  <si>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</si>
  <si>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</si>
  <si>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</si>
  <si>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</si>
  <si>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</si>
  <si>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</si>
  <si>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</si>
  <si>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</si>
  <si>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</si>
  <si>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</si>
  <si>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</si>
  <si>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</si>
  <si>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</si>
  <si>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</si>
  <si>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</si>
  <si>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</si>
  <si>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</si>
  <si>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</si>
  <si>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</si>
  <si>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</si>
  <si>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</si>
  <si>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</si>
  <si>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</si>
  <si>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</si>
  <si>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</si>
  <si>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</si>
  <si>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</si>
  <si>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</si>
  <si>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</si>
  <si>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</si>
  <si>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</si>
  <si>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</si>
  <si>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</si>
  <si>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</si>
  <si>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</si>
  <si>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</si>
  <si>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</si>
  <si>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</si>
  <si>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</si>
  <si>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</si>
  <si>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</si>
  <si>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</si>
  <si>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</si>
  <si>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</si>
  <si>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</si>
  <si>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</si>
  <si>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</si>
  <si>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</si>
  <si>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</si>
  <si>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</si>
  <si>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</si>
  <si>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</si>
  <si>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</si>
  <si>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</si>
  <si>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</si>
  <si>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</si>
  <si>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</si>
  <si>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</si>
  <si>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</si>
  <si>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</si>
  <si>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</si>
  <si>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</si>
  <si>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</si>
  <si>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</si>
  <si>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</si>
  <si>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</si>
  <si>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</si>
  <si>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</si>
  <si>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</si>
  <si>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</si>
  <si>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</si>
  <si>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</si>
  <si>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</si>
  <si>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</si>
  <si>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</si>
  <si>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</si>
  <si>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</si>
  <si>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</si>
  <si>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</si>
  <si>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</si>
  <si>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</si>
  <si>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</si>
  <si>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</si>
  <si>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</si>
  <si>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</si>
  <si>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</si>
  <si>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</si>
  <si>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</si>
  <si>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</si>
  <si>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</si>
  <si>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</si>
  <si>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</si>
  <si>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</si>
  <si>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</si>
  <si>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</si>
  <si>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</si>
  <si>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</si>
  <si>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</si>
  <si>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</si>
  <si>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</si>
  <si>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</si>
  <si>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</si>
  <si>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</si>
  <si>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</si>
  <si>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</si>
  <si>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</si>
  <si>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</si>
  <si>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</si>
  <si>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</si>
  <si>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</si>
  <si>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</si>
  <si>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</si>
  <si>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</si>
  <si>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</si>
  <si>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</si>
  <si>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</si>
  <si>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</si>
  <si>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</si>
  <si>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</si>
  <si>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</si>
  <si>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</si>
  <si>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</si>
  <si>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</si>
  <si>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</si>
  <si>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</si>
  <si>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</si>
  <si>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</si>
  <si>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</si>
  <si>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</si>
  <si>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</si>
  <si>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</si>
  <si>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</si>
  <si>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</si>
  <si>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</si>
  <si>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</si>
  <si>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</si>
  <si>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</si>
  <si>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</si>
  <si>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</si>
  <si>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</si>
  <si>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</si>
  <si>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</si>
  <si>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</si>
  <si>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</si>
  <si>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</si>
  <si>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</si>
  <si>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</si>
  <si>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</si>
  <si>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</si>
  <si>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</si>
  <si>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</si>
  <si>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</si>
  <si>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</si>
  <si>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</si>
  <si>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</si>
  <si>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</si>
  <si>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</si>
  <si>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</si>
  <si>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</si>
  <si>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</si>
  <si>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</si>
  <si>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</si>
  <si>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</si>
  <si>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</si>
  <si>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</si>
  <si>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</si>
  <si>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</si>
  <si>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</si>
  <si>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</si>
  <si>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</si>
  <si>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</si>
  <si>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</si>
  <si>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</si>
  <si>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</si>
  <si>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</si>
  <si>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</si>
  <si>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</si>
  <si>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</si>
  <si>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</si>
  <si>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</si>
  <si>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</si>
  <si>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</si>
  <si>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</si>
  <si>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</si>
  <si>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</si>
  <si>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</si>
  <si>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</si>
  <si>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</si>
  <si>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</si>
  <si>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</si>
  <si>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</si>
  <si>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</si>
  <si>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</si>
  <si>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</si>
  <si>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</si>
  <si>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</si>
  <si>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</si>
  <si>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</si>
  <si>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</si>
  <si>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</si>
  <si>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</si>
  <si>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</si>
  <si>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</si>
  <si>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</si>
  <si>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</si>
  <si>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</si>
  <si>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</si>
  <si>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</si>
  <si>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</si>
  <si>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</si>
  <si>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</si>
  <si>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</si>
  <si>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</si>
  <si>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</si>
  <si>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</si>
  <si>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</si>
  <si>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</si>
  <si>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</si>
  <si>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</si>
  <si>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</si>
  <si>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</si>
  <si>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</si>
  <si>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</si>
  <si>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</si>
  <si>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</si>
  <si>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</si>
  <si>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</si>
  <si>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</si>
  <si>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</si>
  <si>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</si>
  <si>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</si>
  <si>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</si>
  <si>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</si>
  <si>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</si>
  <si>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</si>
  <si>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</si>
  <si>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</si>
  <si>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</si>
  <si>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</si>
  <si>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</si>
  <si>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</si>
  <si>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</si>
  <si>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</si>
  <si>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</si>
  <si>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</si>
  <si>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</si>
  <si>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</si>
  <si>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</si>
  <si>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</si>
  <si>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</si>
  <si>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</si>
  <si>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</si>
  <si>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</si>
  <si>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</si>
  <si>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</si>
  <si>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</si>
  <si>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</si>
  <si>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</si>
  <si>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</si>
  <si>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</si>
  <si>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</si>
  <si>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</si>
  <si>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</si>
  <si>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</si>
  <si>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</si>
  <si>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</si>
  <si>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</si>
  <si>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</si>
  <si>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</si>
  <si>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</si>
  <si>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</si>
  <si>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</si>
  <si>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</si>
  <si>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</si>
  <si>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</si>
  <si>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</si>
  <si>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</si>
  <si>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</si>
  <si>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</si>
  <si>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</si>
  <si>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</si>
  <si>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</si>
  <si>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</si>
  <si>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</si>
  <si>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</si>
  <si>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</si>
  <si>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</si>
  <si>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</si>
  <si>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</si>
  <si>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</si>
  <si>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</si>
  <si>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</si>
  <si>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</si>
  <si>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</si>
  <si>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</si>
  <si>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</si>
  <si>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</si>
  <si>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</si>
  <si>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</si>
  <si>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</si>
  <si>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</si>
  <si>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</si>
  <si>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</si>
  <si>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</si>
  <si>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</si>
  <si>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</si>
  <si>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</si>
  <si>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</si>
  <si>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</si>
  <si>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</si>
  <si>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</si>
  <si>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</si>
  <si>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</si>
  <si>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</si>
  <si>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</si>
  <si>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</si>
  <si>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</si>
  <si>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</si>
  <si>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</si>
  <si>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</si>
  <si>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</si>
  <si>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</si>
  <si>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</si>
  <si>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</si>
  <si>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</si>
  <si>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</si>
  <si>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</si>
  <si>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</si>
  <si>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</si>
  <si>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</si>
  <si>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</si>
  <si>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</si>
  <si>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</si>
  <si>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</si>
  <si>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</si>
  <si>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</si>
  <si>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</si>
  <si>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</si>
  <si>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</si>
  <si>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</si>
  <si>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</si>
  <si>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</si>
  <si>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</si>
  <si>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</si>
  <si>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</si>
  <si>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</si>
  <si>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</si>
  <si>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</si>
  <si>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</si>
  <si>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</si>
  <si>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</si>
  <si>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</si>
  <si>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</si>
  <si>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</si>
  <si>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</si>
  <si>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</si>
  <si>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</si>
  <si>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</si>
  <si>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</si>
  <si>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</si>
  <si>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</si>
  <si>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</si>
  <si>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</si>
  <si>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</si>
  <si>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</si>
  <si>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</si>
  <si>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</si>
  <si>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</si>
  <si>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</si>
  <si>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</si>
  <si>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</si>
  <si>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</si>
  <si>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</si>
  <si>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</si>
  <si>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</si>
  <si>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</si>
  <si>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</si>
  <si>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</si>
  <si>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</si>
  <si>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</si>
  <si>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</si>
  <si>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</si>
  <si>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</si>
  <si>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</si>
  <si>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</si>
  <si>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</si>
  <si>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</si>
  <si>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</si>
  <si>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</si>
  <si>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</si>
  <si>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</si>
  <si>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</si>
  <si>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</si>
  <si>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</si>
  <si>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</si>
  <si>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</si>
  <si>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</si>
  <si>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</si>
  <si>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</si>
  <si>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</si>
  <si>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</si>
  <si>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</si>
  <si>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</si>
  <si>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</si>
  <si>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</si>
  <si>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</si>
  <si>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</si>
  <si>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</si>
  <si>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</si>
  <si>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</si>
  <si>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</si>
  <si>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</si>
  <si>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</si>
  <si>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</si>
  <si>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</si>
  <si>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</si>
  <si>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</si>
  <si>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</si>
  <si>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</si>
  <si>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</si>
  <si>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</si>
  <si>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</si>
  <si>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</si>
  <si>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</si>
  <si>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</si>
  <si>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</si>
  <si>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</si>
  <si>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</si>
  <si>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</si>
  <si>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</si>
  <si>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</si>
  <si>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</si>
  <si>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</si>
  <si>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</si>
  <si>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</si>
  <si>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</si>
  <si>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</si>
  <si>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</si>
  <si>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</si>
  <si>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</si>
  <si>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</si>
  <si>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</si>
  <si>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</si>
  <si>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</si>
  <si>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</si>
  <si>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</si>
  <si>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</si>
  <si>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</si>
  <si>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</si>
  <si>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</si>
  <si>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</si>
  <si>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</si>
  <si>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</si>
  <si>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</si>
  <si>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</si>
  <si>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</si>
  <si>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</si>
  <si>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</si>
  <si>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</si>
  <si>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</si>
  <si>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</si>
  <si>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</si>
  <si>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</si>
  <si>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</si>
  <si>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</si>
  <si>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</si>
  <si>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</si>
  <si>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</si>
  <si>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</si>
  <si>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</si>
  <si>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</si>
  <si>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</si>
  <si>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</si>
  <si>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</si>
  <si>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</si>
  <si>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</si>
  <si>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</si>
  <si>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</si>
  <si>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</si>
  <si>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</si>
  <si>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</si>
  <si>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</si>
  <si>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</si>
  <si>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</si>
  <si>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</si>
  <si>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</si>
  <si>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</si>
  <si>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</si>
  <si>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</si>
  <si>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</si>
  <si>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</si>
  <si>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</si>
  <si>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</si>
  <si>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</si>
  <si>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</si>
  <si>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</si>
  <si>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</si>
  <si>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</si>
  <si>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</si>
  <si>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</si>
  <si>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</si>
  <si>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</si>
  <si>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</si>
  <si>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</si>
  <si>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</si>
  <si>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</si>
  <si>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</si>
  <si>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</si>
  <si>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</si>
  <si>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</si>
  <si>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</si>
  <si>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</si>
  <si>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</si>
  <si>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</si>
  <si>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</si>
  <si>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</si>
  <si>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</si>
  <si>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</si>
  <si>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</si>
  <si>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</si>
  <si>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</si>
  <si>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</si>
  <si>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</si>
  <si>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</si>
  <si>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</si>
  <si>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</si>
  <si>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</si>
  <si>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</si>
  <si>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</si>
  <si>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</si>
  <si>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</si>
  <si>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</si>
  <si>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</si>
  <si>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</si>
  <si>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</si>
  <si>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</si>
  <si>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</si>
  <si>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</si>
  <si>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</si>
  <si>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</si>
  <si>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</si>
  <si>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</si>
  <si>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</si>
  <si>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</si>
  <si>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</si>
  <si>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</si>
  <si>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</si>
  <si>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</si>
  <si>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</si>
  <si>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</si>
  <si>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</si>
  <si>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</si>
  <si>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</si>
  <si>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</si>
  <si>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</si>
  <si>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</si>
  <si>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</si>
  <si>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</si>
  <si>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</si>
  <si>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</si>
  <si>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</si>
  <si>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</si>
  <si>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</si>
  <si>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</si>
  <si>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</si>
  <si>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</si>
  <si>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</si>
  <si>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</si>
  <si>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</si>
  <si>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</si>
  <si>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</si>
  <si>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</si>
  <si>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</si>
  <si>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</si>
  <si>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</si>
  <si>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</si>
  <si>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</si>
  <si>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</si>
  <si>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</si>
  <si>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</si>
  <si>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</si>
  <si>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</si>
  <si>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</si>
  <si>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</si>
  <si>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</si>
  <si>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</si>
  <si>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</si>
  <si>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</si>
  <si>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</si>
  <si>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</si>
  <si>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</si>
  <si>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</si>
  <si>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</si>
  <si>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</si>
  <si>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</si>
  <si>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</si>
  <si>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</si>
  <si>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</si>
  <si>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</si>
  <si>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</si>
  <si>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</si>
  <si>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</si>
  <si>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</si>
  <si>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</si>
  <si>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</si>
  <si>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</si>
  <si>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</si>
  <si>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</si>
  <si>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</si>
  <si>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</si>
  <si>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</si>
  <si>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</si>
  <si>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</si>
  <si>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</si>
  <si>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</si>
  <si>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</si>
  <si>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</si>
  <si>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</si>
  <si>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</si>
  <si>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</si>
  <si>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</si>
  <si>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</si>
  <si>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</si>
  <si>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</si>
  <si>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</si>
  <si>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</si>
  <si>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</si>
  <si>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</si>
  <si>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</si>
  <si>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</si>
  <si>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</si>
  <si>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</si>
  <si>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</si>
  <si>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</si>
  <si>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</si>
  <si>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</si>
  <si>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</si>
  <si>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</si>
  <si>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</si>
  <si>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</si>
  <si>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</si>
  <si>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</si>
  <si>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</si>
  <si>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</si>
  <si>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</si>
  <si>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</si>
  <si>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</si>
  <si>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</si>
  <si>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</si>
  <si>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</si>
  <si>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</si>
  <si>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</si>
  <si>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</si>
  <si>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</si>
  <si>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</si>
  <si>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</si>
  <si>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</si>
  <si>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</si>
  <si>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</si>
  <si>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</si>
  <si>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</si>
  <si>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</si>
  <si>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</si>
  <si>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</si>
  <si>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</si>
  <si>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</si>
  <si>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</si>
  <si>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</si>
  <si>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</si>
  <si>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</si>
  <si>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</si>
  <si>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</si>
  <si>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</si>
  <si>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</si>
  <si>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</si>
  <si>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</si>
  <si>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</si>
  <si>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</si>
  <si>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</si>
  <si>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</si>
  <si>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</si>
  <si>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</si>
  <si>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</si>
  <si>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</si>
  <si>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</si>
  <si>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</si>
  <si>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</si>
  <si>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</si>
  <si>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</si>
  <si>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</si>
  <si>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</si>
  <si>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</si>
  <si>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</si>
  <si>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</si>
  <si>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</si>
  <si>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</si>
  <si>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</si>
  <si>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</si>
  <si>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</si>
  <si>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</si>
  <si>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</si>
  <si>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</si>
  <si>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</si>
  <si>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</si>
  <si>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</si>
  <si>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</si>
  <si>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</si>
  <si>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</si>
  <si>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</si>
  <si>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</si>
  <si>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</si>
  <si>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</si>
  <si>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</si>
  <si>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</si>
  <si>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</si>
  <si>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</si>
  <si>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</si>
  <si>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</si>
  <si>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</si>
  <si>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</si>
  <si>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</si>
  <si>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</si>
  <si>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</si>
  <si>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</si>
  <si>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</si>
  <si>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</si>
  <si>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</si>
  <si>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</si>
  <si>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</si>
  <si>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</si>
  <si>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</si>
  <si>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</si>
  <si>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</si>
  <si>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</si>
  <si>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</si>
  <si>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</si>
  <si>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</si>
  <si>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</si>
  <si>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</si>
  <si>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</si>
  <si>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</si>
  <si>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</si>
  <si>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</si>
  <si>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</si>
  <si>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</si>
  <si>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</si>
  <si>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</si>
  <si>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</si>
  <si>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</si>
  <si>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</si>
  <si>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</si>
  <si>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</si>
  <si>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</si>
  <si>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</si>
  <si>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</si>
  <si>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</si>
  <si>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</si>
  <si>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</si>
  <si>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</si>
  <si>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</si>
  <si>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</si>
  <si>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</si>
  <si>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</si>
  <si>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</si>
  <si>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</si>
  <si>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</si>
  <si>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</si>
  <si>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</si>
  <si>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</si>
  <si>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</si>
  <si>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</si>
  <si>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</si>
  <si>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</si>
  <si>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</si>
  <si>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</si>
  <si>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</si>
  <si>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</si>
  <si>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</si>
  <si>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</si>
  <si>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</si>
  <si>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</si>
  <si>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</si>
  <si>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</si>
  <si>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</si>
  <si>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</si>
  <si>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</si>
  <si>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</si>
  <si>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</si>
  <si>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</si>
  <si>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</si>
  <si>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</si>
  <si>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</si>
  <si>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</si>
  <si>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</si>
  <si>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</si>
  <si>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</si>
  <si>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</si>
  <si>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</si>
  <si>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</si>
  <si>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</si>
  <si>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</si>
  <si>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</si>
  <si>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</si>
  <si>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</si>
  <si>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</si>
  <si>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</si>
  <si>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</si>
  <si>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</si>
  <si>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</si>
  <si>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</si>
  <si>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</si>
  <si>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</si>
  <si>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</si>
  <si>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</si>
  <si>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</si>
  <si>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</si>
  <si>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</si>
  <si>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</si>
  <si>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</si>
  <si>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</si>
  <si>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</si>
  <si>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</si>
  <si>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</si>
  <si>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</si>
  <si>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</si>
  <si>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</si>
  <si>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</si>
  <si>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</si>
  <si>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</si>
  <si>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</si>
  <si>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</si>
  <si>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</si>
  <si>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</si>
  <si>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</si>
  <si>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</si>
  <si>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</si>
  <si>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</si>
  <si>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</si>
  <si>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</si>
  <si>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</si>
  <si>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</si>
  <si>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</si>
  <si>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</si>
  <si>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</si>
  <si>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</si>
  <si>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</si>
  <si>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</si>
  <si>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</si>
  <si>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</si>
  <si>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</si>
  <si>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</si>
  <si>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</si>
  <si>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</si>
  <si>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</si>
  <si>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</si>
  <si>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</si>
  <si>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</si>
  <si>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</si>
  <si>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</si>
  <si>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</si>
  <si>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</si>
  <si>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</si>
  <si>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</si>
  <si>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</si>
  <si>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</si>
  <si>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</si>
  <si>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</si>
  <si>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</si>
  <si>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</si>
  <si>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</si>
  <si>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</si>
  <si>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</si>
  <si>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</si>
  <si>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</si>
  <si>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</si>
  <si>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</si>
  <si>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</si>
  <si>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</si>
  <si>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</si>
  <si>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</si>
  <si>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</si>
  <si>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</si>
  <si>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</si>
  <si>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</si>
  <si>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</si>
  <si>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</si>
  <si>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</si>
  <si>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</si>
  <si>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</si>
  <si>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</si>
  <si>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</si>
  <si>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</si>
  <si>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</si>
  <si>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</si>
  <si>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</si>
  <si>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</si>
  <si>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</si>
  <si>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</si>
  <si>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</si>
  <si>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</si>
  <si>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</si>
  <si>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</si>
  <si>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</si>
  <si>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</si>
  <si>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</si>
  <si>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</si>
  <si>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</si>
  <si>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</si>
  <si>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</si>
  <si>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</si>
  <si>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</si>
  <si>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</si>
  <si>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</si>
  <si>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</si>
  <si>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</si>
  <si>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</si>
  <si>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</si>
  <si>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</si>
  <si>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</si>
  <si>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</si>
  <si>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</si>
  <si>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</si>
  <si>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</si>
  <si>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</si>
  <si>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</si>
  <si>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</si>
  <si>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</si>
  <si>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</si>
  <si>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</si>
  <si>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</si>
  <si>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</si>
  <si>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</si>
  <si>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</si>
  <si>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</si>
  <si>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</si>
  <si>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</si>
  <si>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</si>
  <si>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</si>
  <si>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</si>
  <si>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</si>
  <si>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</si>
  <si>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</si>
  <si>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</si>
  <si>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</si>
  <si>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</si>
  <si>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</si>
  <si>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</si>
  <si>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</si>
  <si>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</si>
  <si>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</si>
  <si>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</si>
  <si>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</si>
  <si>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</si>
  <si>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</si>
  <si>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</si>
  <si>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</si>
  <si>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</si>
  <si>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</si>
  <si>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</si>
  <si>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</si>
  <si>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</si>
  <si>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</si>
  <si>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</si>
  <si>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</si>
  <si>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</si>
  <si>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</si>
  <si>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</si>
  <si>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</si>
  <si>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</si>
  <si>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</si>
  <si>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</si>
  <si>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</si>
  <si>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</si>
  <si>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</si>
  <si>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</si>
  <si>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</si>
  <si>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</si>
  <si>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</si>
  <si>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</si>
  <si>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</si>
  <si>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</si>
  <si>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</si>
  <si>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</si>
  <si>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</si>
  <si>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</si>
  <si>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</si>
  <si>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</si>
  <si>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</si>
  <si>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</si>
  <si>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</si>
  <si>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</si>
  <si>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</si>
  <si>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</si>
  <si>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</si>
  <si>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</si>
  <si>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</si>
  <si>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</si>
  <si>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</si>
  <si>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</si>
  <si>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</si>
  <si>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</si>
  <si>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</si>
  <si>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</si>
  <si>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</si>
  <si>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</si>
  <si>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</si>
  <si>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</si>
  <si>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</si>
  <si>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</si>
  <si>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</si>
  <si>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</si>
  <si>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</si>
  <si>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</si>
  <si>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</si>
  <si>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</si>
  <si>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</si>
  <si>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</si>
  <si>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</si>
  <si>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</si>
  <si>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</si>
  <si>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</si>
  <si>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</si>
  <si>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</si>
  <si>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</si>
  <si>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</si>
  <si>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</si>
  <si>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</si>
  <si>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</si>
  <si>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</si>
  <si>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</si>
  <si>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</si>
  <si>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</si>
  <si>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</si>
  <si>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</si>
  <si>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</si>
  <si>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</si>
  <si>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</si>
  <si>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</si>
  <si>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</si>
  <si>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</si>
  <si>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</si>
  <si>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</si>
  <si>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</si>
  <si>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</si>
  <si>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</si>
  <si>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</si>
  <si>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</si>
  <si>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</si>
  <si>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</si>
  <si>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</si>
  <si>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</si>
  <si>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</si>
  <si>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</si>
  <si>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</si>
  <si>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</si>
  <si>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</si>
  <si>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</si>
  <si>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</si>
  <si>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</si>
  <si>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</si>
  <si>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</si>
  <si>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</si>
  <si>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</si>
  <si>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</si>
  <si>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</si>
  <si>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</si>
  <si>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</si>
  <si>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</si>
  <si>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</si>
  <si>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</si>
  <si>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</si>
  <si>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</si>
  <si>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</si>
  <si>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</si>
  <si>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</si>
  <si>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</si>
  <si>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</si>
  <si>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</si>
  <si>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</si>
  <si>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</si>
  <si>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</si>
  <si>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</si>
  <si>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</si>
  <si>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</si>
  <si>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</si>
  <si>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</si>
  <si>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</si>
  <si>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</si>
  <si>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</si>
  <si>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</si>
  <si>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</si>
  <si>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</si>
  <si>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</si>
  <si>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</si>
  <si>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</si>
  <si>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</si>
  <si>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</si>
  <si>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</si>
  <si>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</si>
  <si>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</si>
  <si>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</si>
  <si>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</si>
  <si>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</si>
  <si>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</si>
  <si>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</si>
  <si>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</si>
  <si>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</si>
  <si>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</si>
  <si>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</si>
  <si>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</si>
  <si>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</si>
  <si>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</si>
  <si>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</si>
  <si>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</si>
  <si>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</si>
  <si>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</si>
  <si>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</si>
  <si>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</si>
  <si>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</si>
  <si>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</si>
  <si>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</si>
  <si>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</si>
  <si>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</si>
  <si>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</si>
  <si>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</si>
  <si>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</si>
  <si>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</si>
  <si>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</si>
  <si>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</si>
  <si>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</si>
  <si>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</si>
  <si>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</si>
  <si>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</si>
  <si>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</si>
  <si>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</si>
  <si>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</si>
  <si>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</si>
  <si>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</si>
  <si>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</si>
  <si>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</si>
  <si>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</si>
  <si>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</si>
  <si>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</si>
  <si>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</si>
  <si>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</si>
  <si>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</si>
  <si>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</si>
  <si>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</si>
  <si>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</si>
  <si>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</si>
  <si>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</si>
  <si>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</si>
  <si>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</si>
  <si>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</si>
  <si>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</si>
  <si>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</si>
  <si>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</si>
  <si>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</si>
  <si>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</si>
  <si>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</si>
  <si>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</si>
  <si>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</si>
  <si>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</si>
  <si>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</si>
  <si>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</si>
  <si>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</si>
  <si>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</si>
  <si>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</si>
  <si>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</si>
  <si>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</si>
  <si>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</si>
  <si>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</si>
  <si>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</si>
  <si>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</si>
  <si>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</si>
  <si>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</si>
  <si>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</si>
  <si>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</si>
  <si>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</si>
  <si>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</si>
  <si>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</si>
  <si>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</si>
  <si>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</si>
  <si>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</si>
  <si>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</si>
  <si>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</si>
  <si>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</si>
  <si>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</si>
  <si>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</si>
  <si>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</si>
  <si>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</si>
  <si>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</si>
  <si>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</si>
  <si>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</si>
  <si>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</si>
  <si>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</si>
  <si>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</si>
  <si>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</si>
  <si>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</si>
  <si>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</si>
  <si>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</si>
  <si>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</si>
  <si>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</si>
  <si>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</si>
  <si>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</si>
  <si>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</si>
  <si>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</si>
  <si>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</si>
  <si>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</si>
  <si>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</si>
  <si>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</si>
  <si>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</si>
  <si>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</si>
  <si>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</si>
  <si>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</si>
  <si>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</si>
  <si>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</si>
  <si>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</si>
  <si>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</si>
  <si>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</si>
  <si>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</si>
  <si>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</si>
  <si>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</si>
  <si>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</si>
  <si>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</si>
  <si>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</si>
  <si>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</si>
  <si>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</si>
  <si>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</si>
  <si>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</si>
  <si>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</si>
  <si>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</si>
  <si>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</si>
  <si>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</si>
  <si>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</si>
  <si>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</si>
  <si>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</si>
  <si>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</si>
  <si>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</si>
  <si>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</si>
  <si>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</si>
  <si>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</si>
  <si>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</si>
  <si>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</si>
  <si>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</si>
  <si>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</si>
  <si>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</si>
  <si>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</si>
  <si>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</si>
  <si>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</si>
  <si>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</si>
  <si>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</si>
  <si>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</si>
  <si>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</si>
  <si>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</si>
  <si>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</si>
  <si>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</si>
  <si>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</si>
  <si>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</si>
  <si>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</si>
  <si>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</si>
  <si>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</si>
  <si>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</si>
  <si>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</si>
  <si>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</si>
  <si>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</si>
  <si>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</si>
  <si>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</si>
  <si>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</si>
  <si>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</si>
  <si>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</si>
  <si>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</si>
  <si>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</si>
  <si>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</si>
  <si>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</si>
  <si>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</si>
  <si>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</si>
  <si>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</si>
  <si>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</si>
  <si>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</si>
  <si>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</si>
  <si>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</si>
  <si>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</si>
  <si>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</si>
  <si>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</si>
  <si>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</si>
  <si>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</si>
  <si>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</si>
  <si>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</si>
  <si>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</si>
  <si>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</si>
  <si>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</si>
  <si>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</si>
  <si>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</si>
  <si>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</si>
  <si>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</si>
  <si>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</si>
  <si>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</si>
  <si>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</si>
  <si>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</si>
  <si>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</si>
  <si>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</si>
  <si>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</si>
  <si>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</si>
  <si>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</si>
  <si>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</si>
  <si>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</si>
  <si>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</si>
  <si>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</si>
  <si>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</si>
  <si>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</si>
  <si>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</si>
  <si>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</si>
  <si>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</si>
  <si>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</si>
  <si>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</si>
  <si>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</si>
  <si>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</si>
  <si>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</si>
  <si>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</si>
  <si>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</si>
  <si>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</si>
  <si>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</si>
  <si>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</si>
  <si>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</si>
  <si>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</si>
  <si>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</si>
  <si>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</si>
  <si>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</si>
  <si>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</si>
  <si>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</si>
  <si>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</si>
  <si>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</si>
  <si>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</si>
  <si>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</si>
  <si>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</si>
  <si>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</si>
  <si>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</si>
  <si>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</si>
  <si>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</si>
  <si>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</si>
  <si>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</si>
  <si>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</si>
  <si>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</si>
  <si>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</si>
  <si>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</si>
  <si>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</si>
  <si>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</si>
  <si>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</si>
  <si>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</si>
  <si>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</si>
  <si>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</si>
  <si>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</si>
  <si>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</si>
  <si>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</si>
  <si>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</si>
  <si>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</si>
  <si>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</si>
  <si>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</si>
  <si>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</si>
  <si>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</si>
  <si>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</si>
  <si>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</si>
  <si>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</si>
  <si>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</si>
  <si>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</si>
  <si>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</si>
  <si>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</si>
  <si>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</si>
  <si>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</si>
  <si>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</si>
  <si>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</si>
  <si>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</si>
  <si>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</si>
  <si>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</si>
  <si>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</si>
  <si>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</si>
  <si>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</si>
  <si>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</si>
  <si>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</si>
  <si>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</si>
  <si>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</si>
  <si>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</si>
  <si>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</si>
  <si>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</si>
  <si>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</si>
  <si>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</si>
  <si>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</si>
  <si>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</si>
  <si>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</si>
  <si>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</si>
  <si>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</si>
  <si>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</si>
  <si>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</si>
  <si>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</si>
  <si>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</si>
  <si>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</si>
  <si>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</si>
  <si>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</si>
  <si>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</si>
  <si>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</si>
  <si>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</si>
  <si>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</si>
  <si>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</si>
  <si>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</si>
  <si>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</si>
  <si>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</si>
  <si>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</si>
  <si>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</si>
  <si>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</si>
  <si>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</si>
  <si>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</si>
  <si>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</si>
  <si>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</si>
  <si>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</si>
  <si>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</si>
  <si>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</si>
  <si>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</si>
  <si>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</si>
  <si>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</si>
  <si>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</si>
  <si>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</si>
  <si>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</si>
  <si>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</si>
  <si>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</si>
  <si>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</si>
  <si>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</si>
  <si>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</si>
  <si>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</si>
  <si>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</si>
  <si>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</si>
  <si>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</si>
  <si>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</si>
  <si>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</si>
  <si>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</si>
  <si>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</si>
  <si>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</si>
  <si>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</si>
  <si>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</si>
  <si>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</si>
  <si>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</si>
  <si>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</si>
  <si>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</si>
  <si>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</si>
  <si>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</si>
  <si>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</si>
  <si>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</si>
  <si>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</si>
  <si>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</si>
  <si>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</si>
  <si>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</si>
  <si>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</si>
  <si>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</si>
  <si>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</si>
  <si>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</si>
  <si>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</si>
  <si>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</si>
  <si>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</si>
  <si>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</si>
  <si>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</si>
  <si>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</si>
  <si>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</si>
  <si>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</si>
  <si>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</si>
  <si>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</si>
  <si>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</si>
  <si>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</si>
  <si>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</si>
  <si>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</si>
  <si>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</si>
  <si>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</si>
  <si>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</si>
  <si>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</si>
  <si>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</si>
  <si>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</si>
  <si>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</si>
  <si>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</si>
  <si>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</si>
  <si>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</si>
  <si>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</si>
  <si>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</si>
  <si>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</si>
  <si>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</si>
  <si>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</si>
  <si>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</si>
  <si>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</si>
  <si>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</si>
  <si>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</si>
  <si>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</si>
  <si>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</si>
  <si>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</si>
  <si>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</si>
  <si>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</si>
  <si>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</si>
  <si>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</si>
  <si>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</si>
  <si>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</si>
  <si>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</si>
  <si>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</si>
  <si>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</si>
  <si>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</si>
  <si>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</si>
  <si>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</si>
  <si>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</si>
  <si>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</si>
  <si>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</si>
  <si>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</si>
  <si>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</si>
  <si>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</si>
  <si>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</si>
  <si>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</si>
  <si>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</si>
  <si>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</si>
  <si>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</si>
  <si>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</si>
  <si>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</si>
  <si>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</si>
  <si>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</si>
  <si>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</si>
  <si>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</si>
  <si>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</si>
  <si>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</si>
  <si>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</si>
  <si>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</si>
  <si>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</si>
  <si>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</si>
  <si>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</si>
  <si>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</si>
  <si>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</si>
  <si>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</si>
  <si>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</si>
  <si>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</si>
  <si>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</si>
  <si>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</si>
  <si>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</si>
  <si>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</si>
  <si>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</si>
  <si>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</si>
  <si>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</si>
  <si>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</si>
  <si>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</si>
  <si>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</si>
  <si>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</si>
  <si>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</si>
  <si>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</si>
  <si>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</si>
  <si>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</si>
  <si>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</si>
  <si>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</si>
  <si>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</si>
  <si>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</si>
  <si>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</si>
  <si>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</si>
  <si>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</si>
  <si>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</si>
  <si>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</si>
  <si>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</si>
  <si>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</si>
  <si>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</si>
  <si>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</si>
  <si>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</si>
  <si>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</si>
  <si>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</si>
  <si>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</si>
  <si>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</si>
  <si>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</si>
  <si>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</si>
  <si>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</si>
  <si>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</si>
  <si>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</si>
  <si>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</si>
  <si>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</si>
  <si>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</si>
  <si>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</si>
  <si>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</si>
  <si>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</si>
  <si>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</si>
  <si>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</si>
  <si>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</si>
  <si>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</si>
  <si>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</si>
  <si>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</si>
  <si>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</si>
  <si>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</si>
  <si>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</si>
  <si>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</si>
  <si>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</si>
  <si>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</si>
  <si>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</si>
  <si>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</si>
  <si>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</si>
  <si>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</si>
  <si>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</si>
  <si>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</si>
  <si>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</si>
  <si>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</si>
  <si>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</si>
  <si>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</si>
  <si>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</si>
  <si>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</si>
  <si>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</si>
  <si>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</si>
  <si>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</si>
  <si>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</si>
  <si>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</si>
  <si>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</si>
  <si>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</si>
  <si>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</si>
  <si>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</si>
  <si>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</si>
  <si>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</si>
  <si>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</si>
  <si>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</si>
  <si>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</si>
  <si>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</si>
  <si>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</si>
  <si>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</si>
  <si>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</si>
  <si>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</si>
  <si>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</si>
  <si>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</si>
  <si>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</si>
  <si>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</si>
  <si>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</si>
  <si>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</si>
  <si>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</si>
  <si>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</si>
  <si>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</si>
  <si>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</si>
  <si>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</si>
  <si>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</si>
  <si>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</si>
  <si>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</si>
  <si>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</si>
  <si>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</si>
  <si>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</si>
  <si>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</si>
  <si>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</si>
  <si>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</si>
  <si>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</si>
  <si>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</si>
  <si>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</si>
  <si>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</si>
  <si>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</si>
  <si>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</si>
  <si>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</si>
  <si>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</si>
  <si>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</si>
  <si>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</si>
  <si>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</si>
  <si>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</si>
  <si>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</si>
  <si>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</si>
  <si>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</si>
  <si>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</si>
  <si>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</si>
  <si>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</si>
  <si>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</si>
  <si>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</si>
  <si>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</si>
  <si>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</si>
  <si>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</si>
  <si>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</si>
  <si>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</si>
  <si>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</si>
  <si>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</si>
  <si>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</si>
  <si>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</si>
  <si>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</si>
  <si>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</si>
  <si>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</si>
  <si>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</si>
  <si>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</si>
  <si>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</si>
  <si>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</si>
  <si>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</si>
  <si>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</si>
  <si>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</si>
  <si>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</si>
  <si>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</si>
  <si>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</si>
  <si>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</si>
  <si>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</si>
  <si>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</si>
  <si>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</si>
  <si>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</si>
  <si>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</si>
  <si>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</si>
  <si>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</si>
  <si>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</si>
  <si>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</si>
  <si>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</si>
  <si>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</si>
  <si>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</si>
  <si>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</si>
  <si>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</si>
  <si>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</si>
  <si>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</si>
  <si>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</si>
  <si>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</si>
  <si>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</si>
  <si>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</si>
  <si>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</si>
  <si>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</si>
  <si>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</si>
  <si>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</si>
  <si>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</si>
  <si>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</si>
  <si>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</si>
  <si>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</si>
  <si>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</si>
  <si>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</si>
  <si>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</si>
  <si>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</si>
  <si>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</si>
  <si>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</si>
  <si>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</si>
  <si>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</si>
  <si>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</si>
  <si>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</si>
  <si>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</si>
  <si>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</si>
  <si>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</si>
  <si>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</si>
  <si>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</si>
  <si>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</si>
  <si>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</si>
  <si>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</si>
  <si>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</si>
  <si>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</si>
  <si>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</si>
  <si>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</si>
  <si>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</si>
  <si>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</si>
  <si>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</si>
  <si>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</si>
  <si>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</si>
  <si>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</si>
  <si>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</si>
  <si>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</si>
  <si>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</si>
  <si>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</si>
  <si>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</si>
  <si>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</si>
  <si>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</si>
  <si>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</si>
  <si>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</si>
  <si>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</si>
  <si>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</si>
  <si>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</si>
  <si>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</si>
  <si>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</si>
  <si>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</si>
  <si>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</si>
  <si>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</si>
  <si>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</si>
  <si>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</si>
  <si>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</si>
  <si>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</si>
  <si>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</si>
  <si>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</si>
  <si>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</si>
  <si>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</si>
  <si>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</si>
  <si>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</si>
  <si>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</si>
  <si>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</si>
  <si>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</si>
  <si>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</si>
  <si>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</si>
  <si>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</si>
  <si>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</si>
  <si>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</si>
  <si>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</si>
  <si>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</si>
  <si>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</si>
  <si>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</si>
  <si>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</si>
  <si>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</si>
  <si>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</si>
  <si>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</si>
  <si>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</si>
  <si>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</si>
  <si>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</si>
  <si>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</si>
  <si>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</si>
  <si>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</si>
  <si>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</si>
  <si>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</si>
  <si>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</si>
  <si>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</si>
  <si>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</si>
  <si>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</si>
  <si>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</si>
  <si>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</si>
  <si>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</si>
  <si>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</si>
  <si>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</si>
  <si>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</si>
  <si>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</si>
  <si>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</si>
  <si>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</si>
  <si>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</si>
  <si>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</si>
  <si>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</si>
  <si>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</si>
  <si>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</si>
  <si>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</si>
  <si>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</si>
  <si>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</si>
  <si>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</si>
  <si>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</si>
  <si>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</si>
  <si>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</si>
  <si>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</si>
  <si>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</si>
  <si>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</si>
  <si>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</si>
  <si>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</si>
  <si>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</si>
  <si>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</si>
  <si>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</si>
  <si>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</si>
  <si>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</si>
  <si>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</si>
  <si>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</si>
  <si>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</si>
  <si>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</si>
  <si>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</si>
  <si>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</si>
  <si>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</si>
  <si>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</si>
  <si>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</si>
  <si>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</si>
  <si>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</si>
  <si>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</si>
  <si>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</si>
  <si>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</si>
  <si>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</si>
  <si>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</si>
  <si>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</si>
  <si>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</si>
  <si>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</si>
  <si>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</si>
  <si>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</si>
  <si>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</si>
  <si>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</si>
  <si>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</si>
  <si>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</si>
  <si>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</si>
  <si>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</si>
  <si>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</si>
  <si>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</si>
  <si>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</si>
  <si>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</si>
  <si>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</si>
  <si>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</si>
  <si>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</si>
  <si>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</si>
  <si>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</si>
  <si>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</si>
  <si>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</si>
  <si>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</si>
  <si>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</si>
  <si>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</si>
  <si>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</si>
  <si>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</si>
  <si>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</si>
  <si>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</si>
  <si>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</si>
  <si>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</si>
  <si>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</si>
  <si>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</si>
  <si>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</si>
  <si>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</si>
  <si>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</si>
  <si>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</si>
  <si>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</si>
  <si>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</si>
  <si>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</si>
  <si>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</si>
  <si>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</si>
  <si>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</si>
  <si>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</si>
  <si>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</si>
  <si>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</si>
  <si>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</si>
  <si>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</si>
  <si>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</si>
  <si>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</si>
  <si>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</si>
  <si>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</si>
  <si>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</si>
  <si>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</si>
  <si>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</si>
  <si>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</si>
  <si>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</si>
  <si>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</si>
  <si>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</si>
  <si>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</si>
  <si>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</si>
  <si>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</si>
  <si>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</si>
  <si>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</si>
  <si>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</si>
  <si>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</si>
  <si>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</si>
  <si>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</si>
  <si>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</si>
  <si>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</si>
  <si>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</si>
  <si>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</si>
  <si>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</si>
  <si>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</si>
  <si>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</si>
  <si>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</si>
  <si>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</si>
  <si>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</si>
  <si>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</si>
  <si>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</si>
  <si>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</si>
  <si>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</si>
  <si>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</si>
  <si>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</si>
  <si>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</si>
  <si>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</si>
  <si>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</si>
  <si>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</si>
  <si>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</si>
  <si>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</si>
  <si>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</si>
  <si>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</si>
  <si>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</si>
  <si>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</si>
  <si>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</si>
  <si>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</si>
  <si>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</si>
  <si>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</si>
  <si>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</si>
  <si>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</si>
  <si>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</si>
  <si>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</si>
  <si>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</si>
  <si>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</si>
  <si>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</si>
  <si>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</si>
  <si>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</si>
  <si>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</si>
  <si>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</si>
  <si>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</si>
  <si>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</si>
  <si>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</si>
  <si>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</si>
  <si>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</si>
  <si>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</si>
  <si>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</si>
  <si>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</si>
  <si>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</si>
  <si>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</si>
  <si>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</si>
  <si>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</si>
  <si>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</si>
  <si>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</si>
  <si>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</si>
  <si>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</si>
  <si>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</si>
  <si>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</si>
  <si>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</si>
  <si>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</si>
  <si>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</si>
  <si>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</si>
  <si>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</si>
  <si>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</si>
  <si>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</si>
  <si>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</si>
  <si>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</si>
  <si>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</si>
  <si>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</si>
  <si>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</si>
  <si>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</si>
  <si>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</si>
  <si>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</si>
  <si>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</si>
  <si>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</si>
  <si>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</si>
  <si>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</si>
  <si>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</si>
  <si>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</si>
  <si>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</si>
  <si>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</si>
  <si>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</si>
  <si>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</si>
  <si>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</si>
  <si>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</si>
  <si>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</si>
  <si>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</si>
  <si>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</si>
  <si>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</si>
  <si>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</si>
  <si>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</si>
  <si>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</si>
  <si>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</si>
  <si>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</si>
  <si>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</si>
  <si>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</si>
  <si>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</si>
  <si>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</si>
  <si>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</si>
  <si>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</si>
  <si>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</si>
  <si>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</si>
  <si>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</si>
  <si>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</si>
  <si>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</si>
  <si>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</si>
  <si>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</si>
  <si>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</si>
  <si>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</si>
  <si>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</si>
  <si>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</si>
  <si>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</si>
  <si>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</si>
  <si>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</si>
  <si>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</si>
  <si>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</si>
  <si>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</si>
  <si>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</si>
  <si>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</si>
  <si>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</si>
  <si>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</si>
  <si>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</si>
  <si>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</si>
  <si>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</si>
  <si>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</si>
  <si>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</si>
  <si>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</si>
  <si>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</si>
  <si>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</si>
  <si>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</si>
  <si>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</si>
  <si>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</si>
  <si>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</si>
  <si>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</si>
  <si>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</si>
  <si>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</si>
  <si>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</si>
  <si>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</si>
  <si>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</si>
  <si>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</si>
  <si>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</si>
  <si>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</si>
  <si>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</si>
  <si>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</si>
  <si>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</si>
  <si>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</si>
  <si>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</si>
  <si>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</si>
  <si>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</si>
  <si>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</si>
  <si>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</si>
  <si>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</si>
  <si>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</si>
  <si>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</si>
  <si>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</si>
  <si>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</si>
  <si>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</si>
  <si>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</si>
  <si>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</si>
  <si>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</si>
  <si>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</si>
  <si>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</si>
  <si>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</si>
  <si>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</si>
  <si>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</si>
  <si>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</si>
  <si>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</si>
  <si>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</si>
  <si>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</si>
  <si>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</si>
  <si>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</si>
  <si>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</si>
  <si>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</si>
  <si>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</si>
  <si>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</si>
  <si>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</si>
  <si>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</si>
  <si>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</si>
  <si>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</si>
  <si>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</si>
  <si>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</si>
  <si>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</si>
  <si>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</si>
  <si>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</si>
  <si>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</si>
  <si>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</si>
  <si>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</si>
  <si>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</si>
  <si>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</si>
  <si>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</si>
  <si>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</si>
  <si>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</si>
  <si>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</si>
  <si>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</si>
  <si>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</si>
  <si>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</si>
  <si>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</si>
  <si>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</si>
  <si>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</si>
  <si>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</si>
  <si>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</si>
  <si>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</si>
  <si>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</si>
  <si>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</si>
  <si>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</si>
  <si>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</si>
  <si>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</si>
  <si>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</si>
  <si>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</si>
  <si>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</si>
  <si>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</si>
  <si>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</si>
  <si>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</si>
  <si>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</si>
  <si>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</si>
  <si>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</si>
  <si>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</si>
  <si>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</si>
  <si>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</si>
  <si>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</si>
  <si>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</si>
  <si>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</si>
  <si>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</si>
  <si>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</si>
  <si>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</si>
  <si>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</si>
  <si>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</si>
  <si>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</si>
  <si>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</si>
  <si>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</si>
  <si>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</si>
  <si>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</si>
  <si>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</si>
  <si>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</si>
  <si>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</si>
  <si>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</si>
  <si>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</si>
  <si>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</si>
  <si>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</si>
  <si>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</si>
  <si>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</si>
  <si>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</si>
  <si>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</si>
  <si>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</si>
  <si>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</si>
  <si>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</si>
  <si>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</si>
  <si>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</si>
  <si>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</si>
  <si>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</si>
  <si>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</si>
  <si>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</si>
  <si>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</si>
  <si>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</si>
  <si>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</si>
  <si>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</si>
  <si>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</si>
  <si>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</si>
  <si>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</si>
  <si>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</si>
  <si>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</si>
  <si>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</si>
  <si>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</si>
  <si>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</si>
  <si>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</si>
  <si>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</si>
  <si>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</si>
  <si>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</si>
  <si>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</si>
  <si>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</si>
  <si>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</si>
  <si>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</si>
  <si>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</si>
  <si>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</si>
  <si>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</si>
  <si>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</si>
  <si>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</si>
  <si>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</si>
  <si>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</si>
  <si>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</si>
  <si>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</si>
  <si>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</si>
  <si>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</si>
  <si>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</si>
  <si>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</si>
  <si>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</si>
  <si>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</si>
  <si>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</si>
  <si>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</si>
  <si>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</si>
  <si>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</si>
  <si>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</si>
  <si>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</si>
  <si>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</si>
  <si>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</si>
  <si>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</si>
  <si>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</si>
  <si>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</si>
  <si>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</si>
  <si>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</si>
  <si>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</si>
  <si>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</si>
  <si>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</si>
  <si>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</si>
  <si>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</si>
  <si>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</si>
  <si>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</si>
  <si>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</si>
  <si>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</si>
  <si>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</si>
  <si>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</si>
  <si>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</si>
  <si>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</si>
  <si>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</si>
  <si>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</si>
  <si>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</si>
  <si>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</si>
  <si>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</si>
  <si>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</si>
  <si>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</si>
  <si>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</si>
  <si>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</si>
  <si>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</si>
  <si>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</si>
  <si>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</si>
  <si>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</si>
  <si>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</si>
  <si>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</si>
  <si>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</si>
  <si>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</si>
  <si>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</si>
  <si>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</si>
  <si>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</si>
  <si>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</si>
  <si>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</si>
  <si>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</si>
  <si>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</si>
  <si>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</si>
  <si>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</si>
  <si>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</si>
  <si>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</si>
  <si>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</si>
  <si>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</si>
  <si>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</si>
  <si>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</si>
  <si>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</si>
  <si>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</si>
  <si>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</si>
  <si>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</si>
  <si>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</si>
  <si>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</si>
  <si>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</si>
  <si>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</si>
  <si>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</si>
  <si>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</si>
  <si>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</si>
  <si>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</si>
  <si>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</si>
  <si>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</si>
  <si>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</si>
  <si>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</si>
  <si>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</si>
  <si>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</si>
  <si>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</si>
  <si>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</si>
  <si>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</si>
  <si>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</si>
  <si>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</si>
  <si>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</si>
  <si>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</si>
  <si>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</si>
  <si>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</si>
  <si>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</si>
  <si>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</si>
  <si>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</si>
  <si>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</si>
  <si>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</si>
  <si>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</si>
  <si>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</si>
  <si>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</si>
  <si>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</si>
  <si>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</si>
  <si>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</si>
  <si>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</si>
  <si>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</si>
  <si>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</si>
  <si>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</si>
  <si>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</si>
  <si>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</si>
  <si>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</si>
  <si>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</si>
  <si>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</si>
  <si>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</si>
  <si>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</si>
  <si>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</si>
  <si>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</si>
  <si>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</si>
  <si>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</si>
  <si>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</si>
  <si>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</si>
  <si>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</si>
  <si>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</si>
  <si>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</si>
  <si>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</si>
  <si>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</si>
  <si>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</si>
  <si>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</si>
  <si>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</si>
  <si>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</si>
  <si>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</si>
  <si>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</si>
  <si>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</si>
  <si>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</si>
  <si>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</si>
  <si>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</si>
  <si>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</si>
  <si>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</si>
  <si>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</si>
  <si>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</si>
  <si>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</si>
  <si>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</si>
  <si>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</si>
  <si>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</si>
  <si>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</si>
  <si>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</si>
  <si>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</si>
  <si>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</si>
  <si>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</si>
  <si>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</si>
  <si>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</si>
  <si>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</si>
  <si>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</si>
  <si>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</si>
  <si>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</si>
  <si>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</si>
  <si>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</si>
  <si>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</si>
  <si>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</si>
  <si>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</si>
  <si>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</si>
  <si>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</si>
  <si>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</si>
  <si>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</si>
  <si>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</si>
  <si>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</si>
  <si>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</si>
  <si>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</si>
  <si>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</si>
  <si>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</si>
  <si>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</si>
  <si>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</si>
  <si>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</si>
  <si>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</si>
  <si>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</si>
  <si>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</si>
  <si>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</si>
  <si>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</si>
  <si>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</si>
  <si>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</si>
  <si>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</si>
  <si>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</si>
  <si>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</si>
  <si>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</si>
  <si>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</si>
  <si>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</si>
  <si>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</si>
  <si>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</si>
  <si>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</si>
  <si>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</si>
  <si>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</si>
  <si>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</si>
  <si>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</si>
  <si>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</si>
  <si>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</si>
  <si>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</si>
  <si>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</si>
  <si>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</si>
  <si>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</si>
  <si>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</si>
  <si>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</si>
  <si>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</si>
  <si>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</si>
  <si>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</si>
  <si>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</si>
  <si>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</si>
  <si>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</si>
  <si>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</si>
  <si>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</si>
  <si>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</si>
  <si>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</si>
  <si>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</si>
  <si>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</si>
  <si>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</si>
  <si>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</si>
  <si>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</si>
  <si>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</si>
  <si>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</si>
  <si>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</si>
  <si>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</si>
  <si>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</si>
  <si>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</si>
  <si>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</si>
  <si>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</si>
  <si>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</si>
  <si>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</si>
  <si>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</si>
  <si>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</si>
  <si>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</si>
  <si>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</si>
  <si>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</si>
  <si>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</si>
  <si>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</si>
  <si>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</si>
  <si>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</si>
  <si>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</si>
  <si>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</si>
  <si>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</si>
  <si>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</si>
  <si>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</si>
  <si>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</si>
  <si>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</si>
  <si>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</si>
  <si>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</si>
  <si>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</si>
  <si>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</si>
  <si>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</si>
  <si>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</si>
  <si>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</si>
  <si>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</si>
  <si>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</si>
  <si>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</si>
  <si>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</si>
  <si>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</si>
  <si>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</si>
  <si>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</si>
  <si>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</si>
  <si>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</si>
  <si>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</si>
  <si>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</si>
  <si>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</si>
  <si>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</si>
  <si>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</si>
  <si>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</si>
  <si>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</si>
  <si>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</si>
  <si>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</si>
  <si>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</si>
  <si>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</si>
  <si>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</si>
  <si>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</si>
  <si>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</si>
  <si>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</si>
  <si>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</si>
  <si>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</si>
  <si>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</si>
  <si>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</si>
  <si>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</si>
  <si>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</si>
  <si>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</si>
  <si>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</si>
  <si>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</si>
  <si>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</si>
  <si>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</si>
  <si>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</si>
  <si>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</si>
  <si>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</si>
  <si>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</si>
  <si>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</si>
  <si>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</si>
  <si>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</si>
  <si>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</si>
  <si>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</si>
  <si>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</si>
  <si>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</si>
  <si>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</si>
  <si>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</si>
  <si>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</si>
  <si>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</si>
  <si>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</si>
  <si>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</si>
  <si>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</si>
  <si>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</si>
  <si>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</si>
  <si>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</si>
  <si>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</si>
  <si>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</si>
  <si>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</si>
  <si>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</si>
  <si>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</si>
  <si>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</si>
  <si>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</si>
  <si>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</si>
  <si>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</si>
  <si>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</si>
  <si>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</si>
  <si>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</si>
  <si>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</si>
  <si>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</si>
  <si>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</si>
  <si>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</si>
  <si>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</si>
  <si>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</si>
  <si>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</si>
  <si>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</si>
  <si>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</si>
  <si>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</si>
  <si>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</si>
  <si>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</si>
  <si>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</si>
  <si>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</si>
  <si>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</si>
  <si>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</si>
  <si>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</si>
  <si>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</si>
  <si>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</si>
  <si>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</si>
  <si>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</si>
  <si>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</si>
  <si>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</si>
  <si>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</si>
  <si>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</si>
  <si>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</si>
  <si>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</si>
  <si>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</si>
  <si>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</si>
  <si>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</si>
  <si>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</si>
  <si>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</si>
  <si>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</si>
  <si>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</si>
  <si>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</si>
  <si>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</si>
  <si>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</si>
  <si>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</si>
  <si>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</si>
  <si>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</si>
  <si>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</si>
  <si>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</si>
  <si>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</si>
  <si>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</si>
  <si>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</si>
  <si>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</si>
  <si>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</si>
  <si>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</si>
  <si>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</si>
  <si>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</si>
  <si>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</si>
  <si>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</si>
  <si>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</si>
  <si>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</si>
  <si>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</si>
  <si>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</si>
  <si>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</si>
  <si>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</si>
  <si>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</si>
  <si>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</si>
  <si>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</si>
  <si>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</si>
  <si>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</si>
  <si>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</si>
  <si>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</si>
  <si>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</si>
  <si>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</si>
  <si>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</si>
  <si>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</si>
  <si>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</si>
  <si>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</si>
  <si>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</si>
  <si>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</si>
  <si>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</si>
  <si>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</si>
  <si>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</si>
  <si>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</si>
  <si>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</si>
  <si>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</si>
  <si>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</si>
  <si>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</si>
  <si>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</si>
  <si>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</si>
  <si>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</si>
  <si>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</si>
  <si>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</si>
  <si>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</si>
  <si>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</si>
  <si>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</si>
  <si>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</si>
  <si>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</si>
  <si>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</si>
  <si>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</si>
  <si>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</si>
  <si>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</si>
  <si>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</si>
  <si>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</si>
  <si>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</si>
  <si>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</si>
  <si>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</si>
  <si>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</si>
  <si>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</si>
  <si>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</si>
  <si>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</si>
  <si>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</si>
  <si>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</si>
  <si>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</si>
  <si>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</si>
  <si>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</si>
  <si>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</si>
  <si>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</si>
  <si>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</si>
  <si>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</si>
  <si>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</si>
  <si>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</si>
  <si>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</si>
  <si>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</si>
  <si>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</si>
  <si>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</si>
  <si>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</si>
  <si>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</si>
  <si>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</si>
  <si>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</si>
  <si>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</si>
  <si>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</si>
  <si>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</si>
  <si>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</si>
  <si>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</si>
  <si>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</si>
  <si>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</si>
  <si>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</si>
  <si>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</si>
  <si>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</si>
  <si>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</si>
  <si>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</si>
  <si>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</si>
  <si>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</si>
  <si>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</si>
  <si>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</si>
  <si>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</si>
  <si>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</si>
  <si>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</si>
  <si>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</si>
  <si>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</si>
  <si>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</si>
  <si>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</si>
  <si>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</si>
  <si>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</si>
  <si>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</si>
  <si>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</si>
  <si>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</si>
  <si>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</si>
  <si>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</si>
  <si>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</si>
  <si>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</si>
  <si>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</si>
  <si>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</si>
  <si>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</si>
  <si>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</si>
  <si>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</si>
  <si>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</si>
  <si>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</si>
  <si>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</si>
  <si>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</si>
  <si>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</si>
  <si>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</si>
  <si>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</si>
  <si>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</si>
  <si>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</si>
  <si>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</si>
  <si>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</si>
  <si>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</si>
  <si>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</si>
  <si>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</si>
  <si>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</si>
  <si>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</si>
  <si>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</si>
  <si>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</si>
  <si>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</si>
  <si>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</si>
  <si>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</si>
  <si>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</si>
  <si>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</si>
  <si>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</si>
  <si>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</si>
  <si>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</si>
  <si>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</si>
  <si>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</si>
  <si>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</si>
  <si>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</si>
  <si>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</si>
  <si>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</si>
  <si>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</si>
  <si>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</si>
  <si>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</si>
  <si>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</si>
  <si>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</si>
  <si>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</si>
  <si>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</si>
  <si>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</si>
  <si>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</si>
  <si>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</si>
  <si>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</si>
  <si>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</si>
  <si>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</si>
  <si>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</si>
  <si>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</si>
  <si>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</si>
  <si>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</si>
  <si>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</si>
  <si>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</si>
  <si>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</si>
  <si>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</si>
  <si>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</si>
  <si>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</si>
  <si>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</si>
  <si>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</si>
  <si>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</si>
  <si>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</si>
  <si>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</si>
  <si>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</si>
  <si>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</si>
  <si>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</si>
  <si>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</si>
  <si>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</si>
  <si>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</si>
  <si>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</si>
  <si>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</si>
  <si>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</si>
  <si>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</si>
  <si>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</si>
  <si>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</si>
  <si>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</si>
  <si>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</si>
  <si>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</si>
  <si>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</si>
  <si>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</si>
  <si>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</si>
  <si>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</si>
  <si>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</si>
  <si>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</si>
  <si>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</si>
  <si>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</si>
  <si>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</si>
  <si>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</si>
  <si>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</si>
  <si>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</si>
  <si>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</si>
  <si>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</si>
  <si>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</si>
  <si>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</si>
  <si>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</si>
  <si>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</si>
  <si>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</si>
  <si>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</si>
  <si>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</si>
  <si>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</si>
  <si>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</si>
  <si>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</si>
  <si>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</si>
  <si>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</si>
  <si>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</si>
  <si>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</si>
  <si>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</si>
  <si>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</si>
  <si>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</si>
  <si>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</si>
  <si>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</si>
  <si>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</si>
  <si>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</si>
  <si>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</si>
  <si>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</si>
  <si>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</si>
  <si>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</si>
  <si>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</si>
  <si>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</si>
  <si>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</si>
  <si>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</si>
  <si>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</si>
  <si>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</si>
  <si>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</si>
  <si>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</si>
  <si>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</si>
  <si>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</si>
  <si>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</si>
  <si>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</si>
  <si>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</si>
  <si>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</si>
  <si>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</si>
  <si>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</si>
  <si>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</si>
  <si>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</si>
  <si>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</si>
  <si>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</si>
  <si>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</si>
  <si>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</si>
  <si>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</si>
  <si>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</si>
  <si>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</si>
  <si>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</si>
  <si>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</si>
  <si>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</si>
  <si>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</si>
  <si>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</si>
  <si>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</si>
  <si>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</si>
  <si>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</si>
  <si>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</si>
  <si>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</si>
  <si>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</si>
  <si>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</si>
  <si>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</si>
  <si>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</si>
  <si>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</si>
  <si>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</si>
  <si>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</si>
  <si>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</si>
  <si>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</si>
  <si>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</si>
  <si>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</si>
  <si>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</si>
  <si>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</si>
  <si>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</si>
  <si>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</si>
  <si>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</si>
  <si>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</si>
  <si>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</si>
  <si>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</si>
  <si>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</si>
  <si>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</si>
  <si>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</si>
  <si>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</si>
  <si>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</si>
  <si>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</si>
  <si>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</si>
  <si>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</si>
  <si>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</si>
  <si>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</si>
  <si>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</si>
  <si>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</si>
  <si>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</si>
  <si>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</si>
  <si>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</si>
  <si>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</si>
  <si>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</si>
  <si>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</si>
  <si>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</si>
  <si>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</si>
  <si>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</si>
  <si>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</si>
  <si>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</si>
  <si>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</si>
  <si>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</si>
  <si>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</si>
  <si>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</si>
  <si>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</si>
  <si>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</si>
  <si>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</si>
  <si>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</si>
  <si>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</si>
  <si>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</si>
  <si>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</si>
  <si>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</si>
  <si>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</si>
  <si>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</si>
  <si>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</si>
  <si>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</si>
  <si>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</si>
  <si>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</si>
  <si>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</si>
  <si>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</si>
  <si>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</si>
  <si>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</si>
  <si>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</si>
  <si>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</si>
  <si>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</si>
  <si>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</si>
  <si>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</si>
  <si>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</si>
  <si>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</si>
  <si>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</si>
  <si>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</si>
  <si>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</si>
  <si>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</si>
  <si>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</si>
  <si>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</si>
  <si>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</si>
  <si>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</si>
  <si>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</si>
  <si>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</si>
  <si>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</si>
  <si>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</si>
  <si>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</si>
  <si>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</si>
  <si>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</si>
  <si>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</si>
  <si>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</si>
  <si>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</si>
  <si>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</si>
  <si>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</si>
  <si>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</si>
  <si>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</si>
  <si>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</si>
  <si>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</si>
  <si>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</si>
  <si>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</si>
  <si>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</si>
  <si>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</si>
  <si>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</si>
  <si>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</si>
  <si>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</si>
  <si>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</si>
  <si>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</si>
  <si>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</si>
  <si>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</si>
  <si>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</si>
  <si>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</si>
  <si>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</si>
  <si>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</si>
  <si>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</si>
  <si>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</si>
  <si>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</si>
  <si>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</si>
  <si>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</si>
  <si>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</si>
  <si>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</si>
  <si>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</si>
  <si>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</si>
  <si>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</si>
  <si>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</si>
  <si>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</si>
  <si>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</si>
  <si>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</si>
  <si>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</si>
  <si>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</si>
  <si>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</si>
  <si>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</si>
  <si>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</si>
  <si>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</si>
  <si>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</si>
  <si>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</si>
  <si>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</si>
  <si>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</si>
  <si>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</si>
  <si>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</si>
  <si>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</si>
  <si>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</si>
  <si>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</si>
  <si>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</si>
  <si>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</si>
  <si>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</si>
  <si>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</si>
  <si>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</si>
  <si>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</si>
  <si>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</si>
  <si>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</si>
  <si>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</si>
  <si>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</si>
  <si>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</si>
  <si>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</si>
  <si>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</si>
  <si>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</si>
  <si>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</si>
  <si>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</si>
  <si>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</si>
  <si>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</si>
  <si>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</si>
  <si>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</si>
  <si>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</si>
  <si>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</si>
  <si>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</si>
  <si>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</si>
  <si>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</si>
  <si>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</si>
  <si>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</si>
  <si>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</si>
  <si>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</si>
  <si>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</si>
  <si>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</si>
  <si>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</si>
  <si>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</si>
  <si>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</si>
  <si>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</si>
  <si>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</si>
  <si>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</si>
  <si>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</si>
  <si>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</si>
  <si>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</si>
  <si>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</si>
  <si>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</si>
  <si>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</si>
  <si>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</si>
  <si>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</si>
  <si>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</si>
  <si>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</si>
  <si>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</si>
  <si>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</si>
  <si>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</si>
  <si>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</si>
  <si>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</si>
  <si>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</si>
  <si>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</si>
  <si>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</si>
  <si>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</si>
  <si>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</si>
  <si>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</si>
  <si>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</si>
  <si>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</si>
  <si>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</si>
  <si>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</si>
  <si>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</si>
  <si>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</si>
  <si>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</si>
  <si>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</si>
  <si>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</si>
  <si>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</si>
  <si>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</si>
  <si>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</si>
  <si>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</si>
  <si>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</si>
  <si>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</si>
  <si>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</si>
  <si>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</si>
  <si>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</si>
  <si>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</si>
  <si>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</si>
  <si>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</si>
  <si>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</si>
  <si>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</si>
  <si>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</si>
  <si>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</si>
  <si>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</si>
  <si>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</si>
  <si>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</si>
  <si>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</si>
  <si>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</si>
  <si>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</si>
  <si>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</si>
  <si>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</si>
  <si>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</si>
  <si>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</si>
  <si>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</si>
  <si>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</si>
  <si>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</si>
  <si>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</si>
  <si>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</si>
  <si>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</si>
  <si>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</si>
  <si>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</si>
  <si>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</si>
  <si>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</si>
  <si>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</si>
  <si>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</si>
  <si>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</si>
  <si>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</si>
  <si>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</si>
  <si>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</si>
  <si>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</si>
  <si>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</si>
  <si>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</si>
  <si>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</si>
  <si>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</si>
  <si>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</si>
  <si>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</si>
  <si>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</si>
  <si>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</si>
  <si>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</si>
  <si>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</si>
  <si>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</si>
  <si>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</si>
  <si>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</si>
  <si>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</si>
  <si>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</si>
  <si>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</si>
  <si>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</si>
  <si>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</si>
  <si>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</si>
  <si>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</si>
  <si>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</si>
  <si>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</si>
  <si>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</si>
  <si>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</si>
  <si>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</si>
  <si>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</si>
  <si>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</si>
  <si>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</si>
  <si>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</si>
  <si>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</si>
  <si>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</si>
  <si>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</si>
  <si>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</si>
  <si>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</si>
  <si>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</si>
  <si>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</si>
  <si>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</si>
  <si>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</si>
  <si>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</si>
  <si>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</si>
  <si>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</si>
  <si>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</si>
  <si>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</si>
  <si>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</si>
  <si>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</si>
  <si>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</si>
  <si>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</si>
  <si>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</si>
  <si>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</si>
  <si>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</si>
  <si>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</si>
  <si>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</si>
  <si>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</si>
  <si>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</si>
  <si>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</si>
  <si>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</si>
  <si>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</si>
  <si>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</si>
  <si>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</si>
  <si>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</si>
  <si>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</si>
  <si>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</si>
  <si>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</si>
  <si>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</si>
  <si>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</si>
  <si>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</si>
  <si>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</si>
  <si>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</si>
  <si>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</si>
  <si>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</si>
  <si>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</si>
  <si>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</si>
  <si>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</si>
  <si>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</si>
  <si>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</si>
  <si>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</si>
  <si>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</si>
  <si>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</si>
  <si>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</si>
  <si>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</si>
  <si>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</si>
  <si>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</si>
  <si>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</si>
  <si>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</si>
  <si>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</si>
  <si>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</si>
  <si>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</si>
  <si>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</si>
  <si>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</si>
  <si>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</si>
  <si>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</si>
  <si>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</si>
  <si>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</si>
  <si>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</si>
  <si>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</si>
  <si>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</si>
  <si>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</si>
  <si>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</si>
  <si>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</si>
  <si>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</si>
  <si>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</si>
  <si>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</si>
  <si>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</si>
  <si>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</si>
  <si>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</si>
  <si>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</si>
  <si>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</si>
  <si>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</si>
  <si>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</si>
  <si>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</si>
  <si>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</si>
  <si>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</si>
  <si>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</si>
  <si>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</si>
  <si>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</si>
  <si>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</si>
  <si>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</si>
  <si>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</si>
  <si>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</si>
  <si>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</si>
  <si>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</si>
  <si>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</si>
  <si>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</si>
  <si>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</si>
  <si>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</si>
  <si>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</si>
  <si>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</si>
  <si>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</si>
  <si>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</si>
  <si>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</si>
  <si>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</si>
  <si>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</si>
  <si>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</si>
  <si>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</si>
  <si>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</si>
  <si>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</si>
  <si>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</si>
  <si>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</si>
  <si>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</si>
  <si>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</si>
  <si>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</si>
  <si>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</si>
  <si>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</si>
  <si>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</si>
  <si>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</si>
  <si>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</si>
  <si>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</si>
  <si>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</si>
  <si>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</si>
  <si>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</si>
  <si>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</si>
  <si>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</si>
  <si>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</si>
  <si>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</si>
  <si>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</si>
  <si>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</si>
  <si>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</si>
  <si>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</si>
  <si>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</si>
  <si>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</si>
  <si>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</si>
  <si>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</si>
  <si>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</si>
  <si>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</si>
  <si>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</si>
  <si>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</si>
  <si>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</si>
  <si>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</si>
  <si>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</si>
  <si>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</si>
  <si>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</si>
  <si>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</si>
  <si>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</si>
  <si>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</si>
  <si>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</si>
  <si>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</si>
  <si>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</si>
  <si>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</si>
  <si>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</si>
  <si>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</si>
  <si>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</si>
  <si>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</si>
  <si>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</si>
  <si>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</si>
  <si>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</si>
  <si>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</si>
  <si>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</si>
  <si>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</si>
  <si>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</si>
  <si>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</si>
  <si>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</si>
  <si>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</si>
  <si>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</si>
  <si>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</si>
  <si>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</si>
  <si>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</si>
  <si>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</si>
  <si>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</si>
  <si>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</si>
  <si>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</si>
  <si>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</si>
  <si>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</si>
  <si>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</si>
  <si>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</si>
  <si>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</si>
  <si>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</si>
  <si>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</si>
  <si>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</si>
  <si>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</si>
  <si>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</si>
  <si>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</si>
  <si>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</si>
  <si>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</si>
  <si>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</si>
  <si>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</si>
  <si>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</si>
  <si>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</si>
  <si>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</si>
  <si>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</si>
  <si>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</si>
  <si>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</si>
  <si>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</si>
  <si>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</si>
  <si>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</si>
  <si>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</si>
  <si>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</si>
  <si>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</si>
  <si>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</si>
  <si>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</si>
  <si>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</si>
  <si>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</si>
  <si>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</si>
  <si>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</si>
  <si>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</si>
  <si>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</si>
  <si>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</si>
  <si>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</si>
  <si>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</si>
  <si>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</si>
  <si>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</si>
  <si>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</si>
  <si>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</si>
  <si>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</si>
  <si>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</si>
  <si>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</si>
  <si>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</si>
  <si>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</si>
  <si>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</si>
  <si>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</si>
  <si>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</si>
  <si>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</si>
  <si>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</si>
  <si>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</si>
  <si>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</si>
  <si>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</si>
  <si>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</si>
  <si>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</si>
  <si>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</si>
  <si>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</si>
  <si>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</si>
  <si>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</si>
  <si>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</si>
  <si>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</si>
  <si>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</si>
  <si>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</si>
  <si>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</si>
  <si>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</si>
  <si>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</si>
  <si>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</si>
  <si>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</si>
  <si>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</si>
  <si>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</si>
  <si>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</si>
  <si>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</si>
  <si>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</si>
  <si>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</si>
  <si>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</si>
  <si>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</si>
  <si>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</si>
  <si>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</si>
  <si>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</si>
  <si>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</si>
  <si>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</si>
  <si>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</si>
  <si>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</si>
  <si>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</si>
  <si>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</si>
  <si>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</si>
  <si>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</si>
  <si>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</si>
  <si>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</si>
  <si>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</si>
  <si>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</si>
  <si>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</si>
  <si>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</si>
  <si>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</si>
  <si>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</si>
  <si>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</si>
  <si>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</si>
  <si>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</si>
  <si>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</si>
  <si>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</si>
  <si>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</si>
  <si>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</si>
  <si>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</si>
  <si>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</si>
  <si>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</si>
  <si>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</si>
  <si>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</si>
  <si>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</si>
  <si>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</si>
  <si>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</si>
  <si>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</si>
  <si>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</si>
  <si>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</si>
  <si>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</si>
  <si>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</si>
  <si>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</si>
  <si>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</si>
  <si>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</si>
  <si>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</si>
  <si>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</si>
  <si>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</si>
  <si>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</si>
  <si>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</si>
  <si>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</si>
  <si>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</si>
  <si>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</si>
  <si>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</si>
  <si>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</si>
  <si>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</si>
  <si>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</si>
  <si>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</si>
  <si>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</si>
  <si>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</si>
  <si>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</si>
  <si>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</si>
  <si>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</si>
  <si>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</si>
  <si>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</si>
  <si>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</si>
  <si>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</si>
  <si>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</si>
  <si>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</si>
  <si>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</si>
  <si>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</si>
  <si>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</si>
  <si>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</si>
  <si>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</si>
  <si>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</si>
  <si>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</si>
  <si>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</si>
  <si>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</si>
  <si>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</si>
  <si>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</si>
  <si>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</si>
  <si>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</si>
  <si>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</si>
  <si>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</si>
  <si>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</si>
  <si>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</si>
  <si>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</si>
  <si>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</si>
  <si>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</si>
  <si>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</si>
  <si>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</si>
  <si>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</si>
  <si>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</si>
  <si>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</si>
  <si>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</si>
  <si>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</si>
  <si>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</si>
  <si>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</si>
  <si>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</si>
  <si>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</si>
  <si>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</si>
  <si>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</si>
  <si>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</si>
  <si>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</si>
  <si>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</si>
  <si>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</si>
  <si>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</si>
  <si>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</si>
  <si>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</si>
  <si>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</si>
  <si>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</si>
  <si>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</si>
  <si>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</si>
  <si>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</si>
  <si>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</si>
  <si>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</si>
  <si>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</si>
  <si>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</si>
  <si>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</si>
  <si>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</si>
  <si>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</si>
  <si>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</si>
  <si>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</si>
  <si>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</si>
  <si>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</si>
  <si>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</si>
  <si>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</si>
  <si>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</si>
  <si>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</si>
  <si>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</si>
  <si>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</si>
  <si>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</si>
  <si>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</si>
  <si>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</si>
  <si>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</si>
  <si>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</si>
  <si>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</si>
  <si>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</si>
  <si>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</si>
  <si>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</si>
  <si>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</si>
  <si>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</si>
  <si>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</si>
  <si>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</si>
  <si>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</si>
  <si>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</si>
  <si>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</si>
  <si>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</si>
  <si>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</si>
  <si>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</si>
  <si>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</si>
  <si>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</si>
  <si>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</si>
  <si>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</si>
  <si>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</si>
  <si>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</si>
  <si>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</si>
  <si>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</si>
  <si>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</si>
  <si>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</si>
  <si>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</si>
  <si>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</si>
  <si>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</si>
  <si>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</si>
  <si>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</si>
  <si>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</si>
  <si>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</si>
  <si>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</si>
  <si>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</si>
  <si>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</si>
  <si>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</si>
  <si>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</si>
  <si>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</si>
  <si>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</si>
  <si>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</si>
  <si>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</si>
  <si>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</si>
  <si>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</si>
  <si>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</si>
  <si>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</si>
  <si>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</si>
  <si>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</si>
  <si>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</si>
  <si>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</si>
  <si>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</si>
  <si>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</si>
  <si>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</si>
  <si>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</si>
  <si>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</si>
  <si>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</si>
  <si>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</si>
  <si>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</si>
  <si>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</si>
  <si>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</si>
  <si>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</si>
  <si>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</si>
  <si>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</si>
  <si>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</si>
  <si>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</si>
  <si>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</si>
  <si>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</si>
  <si>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</si>
  <si>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</si>
  <si>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</si>
  <si>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Access night issue USF area</t>
  </si>
  <si>
    <t>PCM-20251109-00002064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</si>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</sst>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307.91604282407206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45970.864468749998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45970.864468749998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45970.864468749998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45970.864468749998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45970.864468749998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45970.864468749998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45970.864468749998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45970.864468749998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45970.864468749998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45970.864468749998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45970.864468749998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45970.864468749998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45970.864468749998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45970.864468749998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45970.864468749998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45970.864468749998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45970.864468749998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45970.864468749998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45970.864468749998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45970.864468749998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45970.864468749998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45970.864468749998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45970.864468749998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45970.864468749998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45970.864468749998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45970.864468749998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45970.864468749998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45970.864468749998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45970.864468749998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45970.864468749998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45970.864468749998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45970.864468749998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45970.864468749998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45970.864468749998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45970.864468749998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45970.864468749998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45970.864468749998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45970.864468749998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45970.864468749998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45970.864468749998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45970.864468749998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45970.864468749998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45970.864468749998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45970.864468749998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45970.864468749998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45970.864468749998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45970.864468749998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45970.864468749998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45970.864468749998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45970.864468749998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45970.864468749998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45970.864468749998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45970.864468749998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45970.864468749998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45970.864468749998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45970.864468749998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45970.864468749998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45970.864468749998</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45970.864468749998</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145.86463078703673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45970.864468749998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45970.864468749998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45970.864468749998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45970.864468749998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45970.864468749998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45970.864468749998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45970.864468749998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45970.864468749998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45970.864468749998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45970.864468749998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45970.864468749998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45970.864468749998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45970.864468749998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45970.864468749998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45970.864468749998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45970.864468749998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45970.864468749998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45970.864468749998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45970.864468749998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45970.864468749998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45970.864468749998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45970.864468749998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45970.864468749998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45970.864468749998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45970.864468749998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45970.864468749998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45970.864468749998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45970.864468749998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45970.864468749998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45970.864468749998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45970.864468749998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45970.864468749998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45970.864468749998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45970.864468749998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45970.864468749998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45970.864468749998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45970.864468749998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45970.864468749998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45970.864468749998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45970.864468749998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45970.864468749998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45970.864468749998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45970.864468749998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45970.864468749998</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45970.864468749998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45970.864468749998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45970.864468749998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45970.864468749998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45970.864468749998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45970.864468749998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45970.864468749998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45970.864468749998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45970.864468749998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45970.864468749998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45970.864468749998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45970.864468749998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45970.864468749998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45970.864468749998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45970.864468749998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45970.864468749998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45970.864468749998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45970.864468749998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45970.864468749998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45970.864468749998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45970.864468749998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45970.864468749998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45970.864468749998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45970.864468749998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45970.864468749998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45970.864468749998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45970.864468749998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45970.864468749998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45970.864468749998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45970.864468749998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45970.864468749998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45970.864468749998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45970.864468749998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45970.864468749998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45970.864468749998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45970.864468749998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45970.864468749998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45970.864468749998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45970.864468749998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45970.864468749998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45970.864468749998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45970.864468749998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45970.864468749998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45970.864468749998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45970.864468749998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45970.864468749998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45970.864468749998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45970.864468749998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45970.864468749998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45970.864468749998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45970.864468749998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45970.864468749998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45970.864468749998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45970.864468749998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45970.864468749998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45970.864468749998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45970.864468749998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45970.864468749998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45970.864468749998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45970.864468749998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45970.864468749998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45970.864468749998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45970.864468749998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45970.864468749998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45970.864468749998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45970.864468749998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45970.864468749998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45970.864468749998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45970.864468749998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45970.864468749998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45970.864468749998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45970.864468749998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45970.864468749998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45970.864468749998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45970.864468749998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45970.864468749998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45970.864468749998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45970.864468749998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45970.864468749998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45970.864468749998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45970.864468749998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45970.864468749998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45970.864468749998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45970.864468749998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45970.864468749998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45970.864468749998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45970.864468749998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45970.864468749998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45970.864468749998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45970.864468749998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45970.864468749998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45970.864468749998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45970.864468749998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45970.864468749998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45970.864468749998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45970.864468749998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45970.864468749998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45970.864468749998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45970.864468749998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45970.864468749998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45970.864468749998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45970.864468749998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45970.864468749998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45970.864468749998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45970.864468749998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45970.864468749998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45970.864468749998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45970.864468749998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45970.864468749998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45970.864468749998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45970.864468749998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45970.864468749998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45970.864468749998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45970.864468749998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45970.864468749998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45970.864468749998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45970.864468749998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45970.864468749998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45970.864468749998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45970.864468749998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45970.864468749998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45970.864468749998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45970.864468749998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45970.864468749998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45970.864468749998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45970.864468749998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45970.864468749998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45970.864468749998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45970.864468749998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45970.864468749998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45970.864468749998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45970.864468749998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45970.864468749998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45970.864468749998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45970.864468749998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45970.864468749998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45970.864468749998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45970.864468749998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45970.864468749998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45970.864468749998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45970.864468749998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45970.864468749998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45970.864468749998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45970.864468749998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45970.864468749998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45970.864468749998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45970.864468749998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45970.864468749998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45970.864468749998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45970.864468749998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45970.864468749998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45970.864468749998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45970.864468749998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45970.864468749998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45970.864468749998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45970.864468749998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45970.864468749998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45970.864468749998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45970.864468749998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45970.864468749998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45970.864468749998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45970.864468749998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45970.864468749998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45970.864468749998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45970.864468749998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45970.864468749998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45970.864468749998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45970.864468749998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45970.864468749998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45970.864468749998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45970.864468749998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45970.864468749998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45970.864468749998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45970.864468749998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45970.864468749998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45970.864468749998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45970.864468749998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45970.864468749998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45970.864468749998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45970.864468749998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45970.864468749998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45970.864468749998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45970.864468749998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45970.864468749998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45970.864468749998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45970.864468749998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45970.864468749998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45970.864468749998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45970.864468749998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45970.864468749998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45970.864468749998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45970.864468749998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45970.864468749998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45970.864468749998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45970.864468749998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45970.864468749998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45970.864468749998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45970.864468749998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45970.864468749998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45970.864468749998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45970.864468749998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45970.864468749998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45970.864468749998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45970.864468749998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45970.864468749998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45970.864468749998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45970.864468749998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45970.864468749998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45970.864468749998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45970.864468749998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45970.864468749998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45970.864468749998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45970.864468749998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45970.864468749998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45970.864468749998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45970.864468749998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45970.864468749998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45970.864468749998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45970.864468749998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45970.864468749998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45970.864468749998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45970.864468749998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45970.864468749998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45970.864468749998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45970.864468749998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45970.864468749998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45970.864468749998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45970.864468749998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45970.864468749998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45970.864468749998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45970.864468749998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45970.864468749998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45970.864468749998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45970.864468749998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45970.864468749998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45970.864468749998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45970.864468749998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45970.864468749998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45970.864468749998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45970.864468749998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45970.864468749998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45970.864468749998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45970.864468749998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45970.864468749998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45970.864468749998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45970.864468749998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45970.864468749998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45970.864468749998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45970.864468749998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45970.864468749998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45970.864468749998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45970.864468749998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45970.864468749998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45970.864468749998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45970.864468749998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45970.864468749998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45970.864468749998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45970.864468749998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45970.864468749998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45970.864468749998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45970.864468749998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45970.864468749998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45970.864468749998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45970.864468749998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45970.864468749998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45970.864468749998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45970.864468749998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45970.864468749998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45970.864468749998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45970.864468749998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45970.864468749998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45970.864468749998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45970.864468749998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45970.864468749998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45970.864468749998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45970.864468749998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45970.864468749998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45970.864468749998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45970.864468749998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45970.864468749998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45970.864468749998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45970.864468749998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45970.864468749998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45970.864468749998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45970.864468749998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45970.864468749998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45970.864468749998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45970.864468749998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45970.864468749998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45970.864468749998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45970.864468749998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45970.864468749998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45970.864468749998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45970.864468749998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45970.864468749998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45970.864468749998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45970.864468749998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45970.864468749998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45970.864468749998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45970.864468749998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45970.864468749998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45970.864468749998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45970.864468749998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45970.864468749998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45970.864468749998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45970.864468749998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45970.864468749998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45970.864468749998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45970.864468749998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45970.864468749998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45970.864468749998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45970.864468749998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45970.864468749998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45970.864468749998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45970.864468749998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45970.864468749998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45970.864468749998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45970.864468749998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45970.864468749998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45970.864468749998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45970.864468749998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45970.864468749998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45970.864468749998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45970.864468749998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45970.864468749998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45970.864468749998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45970.864468749998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45970.864468749998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45970.864468749998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45970.864468749998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45970.864468749998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45970.864468749998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45970.864468749998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45970.864468749998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45970.864468749998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45970.864468749998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45970.864468749998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45970.864468749998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45970.864468749998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45970.864468749998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45970.864468749998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45970.864468749998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45970.864468749998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45970.864468749998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45970.864468749998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45970.864468749998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45970.864468749998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45970.864468749998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45970.864468749998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45970.864468749998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45970.864468749998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45970.864468749998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45970.864468749998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45970.864468749998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45970.864468749998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45970.864468749998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45970.864468749998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45970.864468749998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45970.864468749998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45970.864468749998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45970.864468749998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45970.864468749998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45970.864468749998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45970.864468749998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45970.864468749998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45970.864468749998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45970.864468749998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45970.864468749998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45970.864468749998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45970.864468749998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45970.864468749998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45970.864468749998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45970.864468749998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45970.864468749998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45970.864468749998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45970.864468749998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45970.864468749998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45970.864468749998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45970.864468749998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45970.864468749998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45970.864468749998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45970.864468749998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45970.864468749998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45970.864468749998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45970.864468749998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45970.864468749998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45970.864468749998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45970.864468749998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45970.864468749998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45970.864468749998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45970.864468749998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45970.864468749998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45970.864468749998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45970.864468749998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45970.864468749998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45970.864468749998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45970.864468749998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45970.864468749998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45970.864468749998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45970.864468749998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45970.864468749998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45970.864468749998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45970.864468749998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45970.864468749998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45970.864468749998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45970.864468749998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45970.864468749998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45970.864468749998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45970.864468749998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45970.864468749998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45970.864468749998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45970.864468749998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45970.864468749998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45970.864468749998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45970.864468749998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45970.864468749998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45970.864468749998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45970.864468749998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45970.864468749998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45970.864468749998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45970.864468749998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45970.864468749998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45970.864468749998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45970.864468749998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45970.864468749998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45970.864468749998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45970.864468749998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45970.864468749998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45970.864468749998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45970.864468749998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45970.864468749998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45970.864468749998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45970.864468749998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45970.864468749998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45970.864468749998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45970.864468749998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45970.864468749998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45970.864468749998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45970.864468749998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45970.864468749998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45970.864468749998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45970.864468749998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45970.864468749998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45970.864468749998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45970.864468749998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45970.864468749998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45970.864468749998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45970.864468749998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45970.864468749998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45970.864468749998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45970.864468749998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45970.864468749998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45970.864468749998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45970.864468749998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45970.864468749998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45970.864468749998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45970.864468749998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45970.864468749998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45970.864468749998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45970.864468749998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45970.864468749998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45970.864468749998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45970.864468749998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45970.864468749998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45970.864468749998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45970.864468749998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45970.864468749998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45970.864468749998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45970.864468749998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45970.864468749998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45970.864468749998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45970.864468749998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45970.864468749998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45970.864468749998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45970.864468749998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45970.864468749998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45970.864468749998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45970.864468749998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45970.864468749998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45970.864468749998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45970.864468749998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45970.864468749998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45970.864468749998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45970.864468749998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45970.864468749998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45970.864468749998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45970.864468749998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45970.864468749998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45970.864468749998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45970.864468749998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45970.864468749998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45970.864468749998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45970.864468749998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45970.864468749998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45970.864468749998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45970.864468749998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45970.864468749998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45970.864468749998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45970.864468749998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45970.864468749998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45970.864468749998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45970.864468749998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45970.864468749998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45970.864468749998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45970.864468749998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45970.864468749998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45970.864468749998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45970.864468749998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45970.864468749998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45970.864468749998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45970.864468749998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45970.864468749998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45970.864468749998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45970.864468749998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45970.864468749998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45970.864468749998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45970.864468749998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45970.864468749998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45970.864468749998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45970.864468749998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45970.864468749998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45970.864468749998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45970.864468749998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45970.864468749998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45970.864468749998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45970.864468749998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45970.864468749998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45970.864468749998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45970.864468749998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45970.864468749998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45970.864468749998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45970.864468749998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45970.864468749998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45970.864468749998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45970.864468749998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45970.864468749998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45970.864468749998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45970.864468749998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45970.864468749998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45970.864468749998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45970.864468749998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45970.864468749998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45970.864468749998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45970.864468749998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45970.864468749998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45970.864468749998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45970.864468749998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45970.864468749998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45970.864468749998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45970.864468749998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45970.864468749998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45970.864468749998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45970.864468749998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45970.864468749998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45970.864468749998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45970.864468749998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45970.864468749998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45970.864468749998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45970.864468749998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45970.864468749998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45970.864468749998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45970.864468749998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45970.864468749998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45970.864468749998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45970.864468749998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45970.864468749998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45970.864468749998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45970.864468749998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45970.864468749998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45970.864468749998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45970.864468749998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45970.864468749998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45970.864468749998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45970.864468749998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45970.864468749998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45970.864468749998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45970.864468749998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45970.864468749998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45970.864468749998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45970.864468749998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45970.864468749998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45970.864468749998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45970.864468749998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45970.864468749998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45970.864468749998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45970.864468749998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45970.864468749998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45970.864468749998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45970.864468749998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45970.864468749998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45970.864468749998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45970.864468749998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45970.864468749998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45970.864468749998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45970.864468749998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45970.864468749998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45970.864468749998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45970.864468749998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45970.864468749998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45970.864468749998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45970.864468749998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45970.864468749998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45970.864468749998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45970.864468749998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45970.864468749998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45970.864468749998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45970.864468749998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45970.864468749998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45970.864468749998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45970.864468749998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45970.864468749998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45970.864468749998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45970.864468749998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45970.864468749998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45970.864468749998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45970.864468749998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45970.864468749998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45970.864468749998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45970.864468749998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45970.864468749998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45970.864468749998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45970.864468749998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45970.864468749998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45970.864468749998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45970.864468749998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45970.864468749998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45970.864468749998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45970.864468749998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45970.864468749998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45970.864468749998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45970.864468749998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45970.864468749998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45970.864468749998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45970.864468749998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45970.864468749998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45970.864468749998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45970.864468749998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45970.864468749998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45970.864468749998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45970.864468749998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45970.864468749998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45970.864468749998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45970.864468749998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45970.864468749998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45970.864468749998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45970.864468749998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45970.864468749998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45970.864468749998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45970.864468749998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45970.864468749998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45970.864468749998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45970.864468749998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45970.864468749998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45970.864468749998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45970.864468749998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45970.864468749998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45970.864468749998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45970.864468749998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45970.864468749998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45970.864468749998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45970.864468749998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45970.864468749998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45970.864468749998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45970.864468749998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45970.864468749998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45970.864468749998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45970.864468749998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45970.864468749998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45970.864468749998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45970.864468749998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45970.864468749998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45970.864468749998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45970.864468749998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45970.864468749998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45970.864468749998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45970.864468749998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45970.864468749998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45970.864468749998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45970.864468749998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45970.864468749998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45970.864468749998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45970.864468749998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45970.864468749998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45970.864468749998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45970.864468749998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45970.864468749998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45970.864468749998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45970.864468749998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45970.864468749998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45970.864468749998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45970.864468749998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45970.864468749998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45970.864468749998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45970.864468749998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45970.864468749998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45970.864468749998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45970.864468749998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45970.864468749998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45970.864468749998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45970.864468749998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45970.864468749998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45970.864468749998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45970.864468749998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45970.864468749998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45970.864468749998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45970.864468749998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45970.864468749998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45970.864468749998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45970.864468749998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45970.864468749998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45970.864468749998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45970.864468749998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45970.864468749998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45970.864468749998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45970.864468749998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45970.864468749998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45970.864468749998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45970.864468749998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45970.864468749998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45970.864468749998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45970.864468749998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45970.864468749998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45970.864468749998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45970.864468749998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45970.864468749998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45970.864468749998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45970.864468749998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45970.864468749998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45970.864468749998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45970.864468749998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45970.864468749998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45970.864468749998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45970.864468749998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45970.864468749998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45970.864468749998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45970.864468749998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45970.864468749998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45970.864468749998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45970.864468749998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45970.864468749998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45970.864468749998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45970.864468749998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45970.864468749998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45970.864468749998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45970.864468749998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45970.864468749998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45970.864468749998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45970.864468749998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45970.864468749998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45970.864468749998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45970.864468749998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45970.864468749998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45970.864468749998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45970.864468749998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45970.864468749998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45970.864468749998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45970.864468749998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45970.864468749998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45970.864468749998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45970.864468749998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45970.864468749998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45970.864468749998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45970.864468749998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45970.864468749998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45970.864468749998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45970.864468749998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45970.864468749998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45970.864468749998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45970.864468749998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45970.864468749998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45970.864468749998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45970.864468749998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45970.864468749998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45970.864468749998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45970.864468749998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45970.864468749998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45970.864468749998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45970.864468749998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45970.864468749998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45970.864468749998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45970.864468749998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45970.864468749998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45970.864468749998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45970.864468749998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45970.864468749998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45970.864468749998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45970.864468749998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45970.864468749998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45970.864468749998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45970.864468749998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45970.864468749998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45970.864468749998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45970.864468749998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45970.864468749998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45970.864468749998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45970.864468749998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45970.864468749998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45970.864468749998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45970.864468749998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45970.864468749998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45970.864468749998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45970.864468749998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45970.864468749998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45970.864468749998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45970.864468749998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45970.864468749998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45970.864468749998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45970.864468749998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45970.864468749998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45970.864468749998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45970.864468749998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45970.864468749998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45970.864468749998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45970.864468749998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45970.864468749998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45970.864468749998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45970.864468749998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45970.864468749998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45970.864468749998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45970.864468749998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45970.864468749998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45970.864468749998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45970.864468749998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45970.864468749998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45970.864468749998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45970.864468749998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45970.864468749998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45970.864468749998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45970.864468749998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45970.864468749998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45970.864468749998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45970.864468749998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45970.864468749998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45970.864468749998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45970.864468749998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45970.864468749998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45970.864468749998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45970.864468749998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45970.864468749998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45970.864468749998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45970.864468749998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45970.864468749998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45970.864468749998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45970.864468749998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45970.864468749998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45970.864468749998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45970.864468749998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45970.864468749998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45970.864468749998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45970.864468749998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45970.864468749998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45970.864468749998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45970.864468749998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45970.864468749998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45970.864468749998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45970.864468749998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45970.864468749998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45970.864468749998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45970.864468749998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45970.864468749998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45970.864468749998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45970.864468749998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45970.864468749998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45970.864468749998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45970.864468749998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45970.864468749998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45970.864468749998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45970.864468749998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45970.864468749998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45970.864468749998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45970.864468749998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45970.864468749998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45970.864468749998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45970.864468749998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45970.864468749998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45970.864468749998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45970.864468749998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45970.864468749998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45970.864468749998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45970.864468749998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45970.864468749998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45970.864468749998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45970.864468749998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45970.864468749998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45970.864468749998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45970.864468749998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45970.864468749998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45970.864468749998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45970.864468749998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45970.864468749998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45970.864468749998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45970.864468749998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45970.864468749998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45970.864468749998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45970.864468749998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45970.864468749998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45970.864468749998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45970.864468749998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45970.864468749998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45970.864468749998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45970.864468749998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45970.864468749998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45970.864468749998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45970.864468749998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45970.864468749998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45970.864468749998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45970.864468749998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45970.864468749998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45970.864468749998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45970.864468749998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45970.864468749998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45970.864468749998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45970.864468749998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45970.864468749998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45970.864468749998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45970.864468749998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45970.864468749998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45970.864468749998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45970.864468749998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45970.864468749998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45970.864468749998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45970.864468749998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45970.864468749998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45970.864468749998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45970.864468749998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45970.864468749998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45970.864468749998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45970.864468749998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45970.864468749998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45970.864468749998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45970.864468749998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45970.864468749998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45970.864468749998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45970.864468749998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45970.864468749998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45970.864468749998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45970.864468749998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45970.864468749998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45970.864468749998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45970.864468749998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45970.864468749998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45970.864468749998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45970.864468749998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45970.864468749998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45970.864468749998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45970.864468749998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45970.864468749998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45970.864468749998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45970.864468749998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45970.864468749998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45970.864468749998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45970.864468749998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45970.864468749998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45970.864468749998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45970.864468749998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45970.864468749998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45970.864468749998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45970.864468749998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45970.864468749998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45970.864468749998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45970.864468749998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45970.864468749998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45970.864468749998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45970.864468749998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45970.864468749998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45970.864468749998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45970.864468749998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45970.864468749998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45970.864468749998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45970.864468749998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45970.864468749998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45970.864468749998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45970.864468749998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45970.864468749998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45970.864468749998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45970.864468749998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45970.864468749998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45970.864468749998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45970.864468749998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45970.864468749998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45970.864468749998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45970.864468749998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45970.864468749998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45970.864468749998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45970.864468749998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45970.864468749998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45970.864468749998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45970.864468749998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45970.864468749998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45970.864468749998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45970.864468749998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45970.864468749998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45970.864468749998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45970.864468749998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45970.864468749998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45970.864468749998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45970.864468749998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45970.864468749998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45970.864468749998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45970.864468749998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45970.864468749998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45970.864468749998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45970.864468749998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45970.864468749998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45970.864468749998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45970.864468749998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45970.864468749998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45970.864468749998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45970.864468749998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45970.864468749998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45970.864468749998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45970.864468749998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45970.864468749998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45970.864468749998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45970.864468749998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45970.864468749998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45970.864468749998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45970.864468749998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45970.864468749998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45970.864468749998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45970.864468749998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45970.864468749998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45970.864468749998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45970.864468749998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45970.864468749998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45970.864468749998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45970.864468749998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45970.864468749998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45970.864468749998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45970.864468749998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45970.864468749998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45970.864468749998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45970.864468749998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45970.864468749998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45970.864468749998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45970.864468749998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45970.864468749998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45970.864468749998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45970.864468749998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45970.864468749998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45970.864468749998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45970.864468749998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45970.864468749998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45970.864468749998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45970.864468749998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45970.864468749998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45970.864468749998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45970.864468749998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45970.864468749998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45970.864468749998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45970.864468749998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267.383751157402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8.7385416663892101E-2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6.5163194441993255E-2</v>
      </c>
      <c r="H4" s="96">
        <v>45970.793634259258</v>
      </c>
      <c r="I4" s="135" t="str">
        <f>IFERROR(VLOOKUP(D4,DB!A:F,6,0),"")</f>
        <v>Generator-SG</v>
      </c>
      <c r="J4" s="135" t="str">
        <f>IFERROR(VLOOKUP(D4,DB!A:G,7,0),"")</f>
        <v>Dead</v>
      </c>
      <c r="K4" s="98" t="s">
        <v>39110</v>
      </c>
      <c r="L4" s="92" t="str">
        <f>IFERROR(VLOOKUP(D4,DB!A:I,9,0),"")</f>
        <v>Latis</v>
      </c>
    </row>
    <row r="5" spans="1:16" ht="15" customHeight="1">
      <c r="A5" s="135" t="s">
        <v>39111</v>
      </c>
      <c r="B5" s="135" t="str">
        <f>IFERROR(VLOOKUP(D5,DB!A:K,11,0),"")</f>
        <v>R4</v>
      </c>
      <c r="C5" s="94">
        <v>1</v>
      </c>
      <c r="D5" s="92" t="s">
        <v>28659</v>
      </c>
      <c r="E5" s="95" t="s">
        <v>39021</v>
      </c>
      <c r="F5" s="96">
        <v>45970.862500000003</v>
      </c>
      <c r="G5" s="136">
        <f t="shared" ca="1" si="1"/>
        <v>1.9687499952851795E-3</v>
      </c>
      <c r="H5" s="96">
        <v>45970.842800925922</v>
      </c>
      <c r="I5" s="135" t="str">
        <f>IFERROR(VLOOKUP(D5,DB!A:F,6,0),"")</f>
        <v>SCECO</v>
      </c>
      <c r="J5" s="135" t="str">
        <f>IFERROR(VLOOKUP(D5,DB!A:G,7,0),"")</f>
        <v>Vandalized</v>
      </c>
      <c r="K5" s="98" t="s">
        <v>39112</v>
      </c>
      <c r="L5" s="92" t="str">
        <f>IFERROR(VLOOKUP(D5,DB!A:I,9,0),"")</f>
        <v>Latis</v>
      </c>
    </row>
    <row r="6" spans="1:16" ht="15" customHeight="1">
      <c r="A6" s="135"/>
      <c r="B6" s="135" t="str">
        <f>IFERROR(VLOOKUP(D6,DB!A:K,11,0),"")</f>
        <v/>
      </c>
      <c r="C6" s="94"/>
      <c r="D6" s="92"/>
      <c r="E6" s="95"/>
      <c r="F6" s="96"/>
      <c r="G6" s="136">
        <f t="shared" ca="1" si="1"/>
        <v>45970.864468749998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45970.864468749998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45970.864468749998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45970.864468749998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45970.864468749998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45970.864468749998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45970.864468749998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45970.864468749998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45970.864468749998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45970.864468749998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45970.864468749998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45970.864468749998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45970.864468749998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45970.864468749998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45970.864468749998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45970.864468749998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45970.864468749998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45970.864468749998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45970.864468749998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45970.864468749998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45970.864468749998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45970.864468749998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45970.864468749998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45970.864468749998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45970.864468749998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45970.864468749998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45970.864468749998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45970.864468749998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45970.864468749998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45970.864468749998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45970.864468749998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45970.864468749998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45970.864468749998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45970.864468749998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45970.864468749998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45970.864468749998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45970.864468749998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45970.864468749998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45970.864468749998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45970.864468749998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45970.864468749998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45970.864468749998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45970.864468749998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45970.864468749998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45970.864468749998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45970.864468749998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45970.864468749998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45970.864468749998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45970.864468749998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45970.864468749998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45970.864468749998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45970.864468749998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45970.864468749998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45970.864468749998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45970.864468749998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45970.864468749998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45970.864468749998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45970.864468749998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45970.864468749998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45970.864468749998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45970.864468749998</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79.032408564809884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44.675591435181559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0" ca="1" si="1">IFERROR(NOW()-F4,"")</f>
        <v>22.203357638885791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45970.864468749998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45970.864468749998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45970.864468749998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45970.864468749998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45970.864468749998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45970.864468749998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45970.864468749998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45970.864468749998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45970.864468749998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45970.864468749998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45970.864468749998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45970.864468749998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45970.864468749998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45970.864468749998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45970.864468749998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45970.864468749998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45970.864468749998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45970.864468749998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45970.864468749998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45970.864468749998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45970.864468749998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45970.864468749998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45970.864468749998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45970.864468749998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45970.864468749998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45970.864468749998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45970.864468749998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45970.864468749998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45970.864468749998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45970.864468749998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45970.864468749998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45970.864468749998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45970.864468749998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45970.864468749998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45970.864468749998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45970.864468749998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45970.864468749998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45970.864468749998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45970.864468749998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45970.864468749998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45970.864468749998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45970.864468749998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45970.864468749998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45970.864468749998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45970.864468749998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45970.864468749998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45970.864468749998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45970.864468749998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45970.864468749998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45970.864468749998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45970.864468749998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45970.864468749998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45970.864468749998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45970.864468749998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45970.864468749998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45970.864468749998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45970.864468749998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45970.864468749998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45970.864468749998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45970.864468749998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45970.864468749998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45970.864468749998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45970.864468749998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45970.864468749998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45970.864468749998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45970.864468749998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45970.864468749998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45970.864468749998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45970.864468749998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45970.864468749998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45970.864468749998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45970.864468749998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45970.864468749998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45970.864468749998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45970.864468749998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45970.864468749998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45970.864468749998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45970.864468749998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45970.864468749998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45970.864468749998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45970.864468749998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45970.864468749998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45970.864468749998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45970.864468749998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45970.864468749998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45970.864468749998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45970.864468749998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45970.864468749998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45970.864468749998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45970.864468749998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45970.864468749998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45970.864468749998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45970.864468749998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45970.864468749998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45970.864468749998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45970.864468749998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45970.864468749998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45970.864468749998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45970.864468749998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45970.864468749998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45970.864468749998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45970.864468749998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45970.864468749998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45970.864468749998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45970.864468749998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45970.864468749998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45970.864468749998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45970.864468749998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45970.864468749998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45970.864468749998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45970.864468749998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45970.864468749998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45970.864468749998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45970.864468749998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45970.864468749998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45970.864468749998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45970.864468749998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45970.864468749998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45970.864468749998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45970.864468749998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45970.864468749998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45970.864468749998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45970.864468749998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45970.864468749998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45970.864468749998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45970.864468749998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45970.864468749998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45970.864468749998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45970.864468749998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45970.864468749998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45970.864468749998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45970.864468749998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45970.864468749998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45970.864468749998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45970.864468749998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45970.864468749998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45970.864468749998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45970.864468749998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45970.864468749998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45970.864468749998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45970.864468749998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45970.864468749998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45970.864468749998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45970.864468749998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45970.864468749998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45970.864468749998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45970.864468749998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45970.864468749998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45970.864468749998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45970.864468749998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45970.864468749998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45970.864468749998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45970.864468749998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45970.864468749998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45970.864468749998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45970.864468749998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45970.864468749998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45970.864468749998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45970.864468749998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45970.864468749998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45970.864468749998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45970.864468749998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45970.864468749998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45970.864468749998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45970.864468749998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45970.864468749998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45970.864468749998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45970.864468749998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45970.864468749998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45970.864468749998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45970.864468749998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45970.864468749998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45970.864468749998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45970.864468749998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45970.864468749998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45970.864468749998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45970.864468749998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45970.864468749998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45970.864468749998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45970.864468749998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45970.864468749998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45970.864468749998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45970.864468749998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45970.864468749998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45970.864468749998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45970.864468749998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45970.864468749998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45970.864468749998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45970.864468749998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45970.864468749998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45970.864468749998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45970.864468749998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45970.864468749998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45970.864468749998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45970.864468749998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45970.864468749998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45970.864468749998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45970.864468749998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45970.864468749998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45970.864468749998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45970.864468749998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45970.864468749998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45970.864468749998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45970.864468749998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45970.864468749998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45970.864468749998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45970.864468749998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45970.864468749998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45970.864468749998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45970.864468749998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45970.864468749998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45970.864468749998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45970.864468749998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45970.864468749998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45970.864468749998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45970.864468749998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45970.864468749998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45970.864468749998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45970.864468749998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45970.864468749998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45970.864468749998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45970.864468749998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45970.864468749998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45970.864468749998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45970.864468749998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45970.864468749998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45970.864468749998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45970.864468749998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45970.864468749998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45970.864468749998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45970.864468749998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45970.864468749998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45970.864468749998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45970.864468749998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45970.864468749998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45970.864468749998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45970.864468749998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45970.864468749998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45970.864468749998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45970.864468749998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45970.864468749998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45970.864468749998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45970.864468749998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45970.864468749998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45970.864468749998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45970.864468749998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45970.864468749998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45970.864468749998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45970.864468749998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45970.864468749998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45970.864468749998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45970.864468749998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45970.864468749998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45970.864468749998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45970.864468749998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45970.864468749998</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39121</v>
      </c>
      <c r="B2" s="155" t="str">
        <f>IFERROR(VLOOKUP(D2,DB!A:K,11,0),"")</f>
        <v>R6</v>
      </c>
      <c r="C2" s="156">
        <v>1</v>
      </c>
      <c r="D2" s="155" t="s">
        <v>35650</v>
      </c>
      <c r="E2" s="153" t="s">
        <v>39021</v>
      </c>
      <c r="F2" s="157">
        <v>45970.686331018522</v>
      </c>
      <c r="G2" s="158">
        <f t="shared" ref="G2:G13" ca="1" si="0">IFERROR(NOW()-F2,"-")</f>
        <v>0.17813773147645406</v>
      </c>
      <c r="H2" s="157">
        <v>45970.68136574074</v>
      </c>
      <c r="I2" s="155" t="str">
        <f>IFERROR(VLOOKUP(D2,DB!A:F,6,0),"")</f>
        <v>Generator-SG</v>
      </c>
      <c r="J2" s="155" t="str">
        <f>IFERROR(VLOOKUP(D2,DB!A:G,7,0),"")</f>
        <v>Dead</v>
      </c>
      <c r="K2" s="159" t="s">
        <v>39122</v>
      </c>
      <c r="L2" s="155" t="str">
        <f>IFERROR(VLOOKUP(D2,DB!A:I,9,0),"")</f>
        <v>Latis</v>
      </c>
    </row>
    <row r="3" spans="1:16382" ht="31.5" customHeight="1">
      <c r="A3" s="141"/>
      <c r="B3" s="142" t="str">
        <f>IFERROR(VLOOKUP(D3,DB!A:K,11,0),"")</f>
        <v/>
      </c>
      <c r="C3" s="143"/>
      <c r="D3" s="142"/>
      <c r="E3" s="124"/>
      <c r="F3" s="144"/>
      <c r="G3" s="105">
        <f t="shared" ca="1" si="0"/>
        <v>45970.864468749998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45970.864468749998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45970.864468749998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45970.864468749998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45970.864468749998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45970.864468749998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45970.864468749998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45970.864468749998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45970.864468749998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45970.864468749998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45970.864468749998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45970.864468749998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45970.864468749998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45970.864468749998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45970.864468749998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45970.864468749998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45970.864468749998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45970.864468749998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45970.864468749998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45970.864468749998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45970.864468749998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45970.864468749998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45970.864468749998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45970.864468749998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45970.864468749998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45970.864468749998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45970.864468749998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45970.864468749998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45970.864468749998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45970.864468749998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45970.864468749998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45970.864468749998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45970.864468749998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45970.864468749998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45970.864468749998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45970.864468749998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45970.864468749998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45970.864468749998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45970.864468749998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45970.864468749998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45970.864468749998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45970.864468749998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45970.864468749998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45970.864468749998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45970.864468749998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45970.864468749998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45970.864468749998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45970.864468749998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45970.864468749998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45970.864468749998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45970.864468749998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45970.864468749998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45970.864468749998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45970.864468749998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45970.864468749998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45970.864468749998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45970.864468749998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45970.864468749998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45970.864468749998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45970.864468749998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45970.864468749998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45970.864468749998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45970.864468749998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45970.864468749998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45970.864468749998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45970.864468749998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45970.864468749998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45970.864468749998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45970.864468749998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45970.864468749998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45970.864468749998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45970.864468749998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45970.864468749998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45970.864468749998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45970.864468749998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45970.864468749998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45970.864468749998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45970.864468749998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45970.864468749998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45970.864468749998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45970.864468749998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45970.864468749998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45970.864468749998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45970.864468749998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45970.864468749998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45970.864468749998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45970.864468749998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45970.864468749998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45970.864468749998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45970.864468749998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45970.864468749998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45970.864468749998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45970.864468749998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45970.864468749998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45970.864468749998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45970.864468749998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45970.864468749998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45970.864468749998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45970.864468749998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45970.864468749998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45970.864468749998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45970.864468749998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45970.864468749998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45970.864468749998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45970.864468749998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45970.864468749998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45970.864468749998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45970.864468749998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45970.864468749998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45970.864468749998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45970.864468749998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45970.864468749998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45970.864468749998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45970.864468749998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45970.864468749998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45970.864468749998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45970.864468749998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45970.864468749998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45970.864468749998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45970.864468749998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45970.864468749998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45970.864468749998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45970.864468749998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45970.864468749998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45970.864468749998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45970.864468749998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45970.864468749998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45970.864468749998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45970.864468749998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45970.864468749998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45970.864468749998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45970.864468749998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45970.864468749998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45970.864468749998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45970.864468749998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45970.864468749998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45970.864468749998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45970.864468749998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45970.864468749998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45970.864468749998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45970.864468749998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45970.864468749998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45970.864468749998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45970.864468749998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45970.864468749998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45970.864468749998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45970.864468749998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45970.864468749998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45970.864468749998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45970.864468749998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45970.864468749998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45970.864468749998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45970.864468749998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45970.864468749998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45970.864468749998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45970.864468749998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45970.864468749998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45970.864468749998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45970.864468749998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45970.864468749998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45970.864468749998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45970.864468749998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45970.864468749998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45970.864468749998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45970.864468749998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45970.864468749998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45970.864468749998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45970.864468749998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45970.864468749998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45970.864468749998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45970.864468749998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45970.864468749998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45970.864468749998</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