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78" documentId="13_ncr:1_{F6CB121F-512D-4AA6-A0C1-0FB36C537598}" xr6:coauthVersionLast="47" xr6:coauthVersionMax="47" xr10:uidLastSave="{BD50D59B-4124-46C1-A1A7-8D0793C4E98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<sst xmlns="http://schemas.openxmlformats.org/spreadsheetml/2006/main" count="180285" uniqueCount="39127">
  <si>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</si>
  <si>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</si>
  <si>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</si>
  <si>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</si>
  <si>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</si>
  <si>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</si>
  <si>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</si>
  <si>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</si>
  <si>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</si>
  <si>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</si>
  <si>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</si>
  <si>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</si>
  <si>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</si>
  <si>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</si>
  <si>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</si>
  <si>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</si>
  <si>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</si>
  <si>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</si>
  <si>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</si>
  <si>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</si>
  <si>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</si>
  <si>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</si>
  <si>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</si>
  <si>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</si>
  <si>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</si>
  <si>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</si>
  <si>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</si>
  <si>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</si>
  <si>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</si>
  <si>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</si>
  <si>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</si>
  <si>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</si>
  <si>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</si>
  <si>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</si>
  <si>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</si>
  <si>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</si>
  <si>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</si>
  <si>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</si>
  <si>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</si>
  <si>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</si>
  <si>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</si>
  <si>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</si>
  <si>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</si>
  <si>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</si>
  <si>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</si>
  <si>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</si>
  <si>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</si>
  <si>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</si>
  <si>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</si>
  <si>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</si>
  <si>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</si>
  <si>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</si>
  <si>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</si>
  <si>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</si>
  <si>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</si>
  <si>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</si>
  <si>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</si>
  <si>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</si>
  <si>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</si>
  <si>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</si>
  <si>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</si>
  <si>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</si>
  <si>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</si>
  <si>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</si>
  <si>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</si>
  <si>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</si>
  <si>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</si>
  <si>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</si>
  <si>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</si>
  <si>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</si>
  <si>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</si>
  <si>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</si>
  <si>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</si>
  <si>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</si>
  <si>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</si>
  <si>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</si>
  <si>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</si>
  <si>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</si>
  <si>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</si>
  <si>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</si>
  <si>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</si>
  <si>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</si>
  <si>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</si>
  <si>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</si>
  <si>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</si>
  <si>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</si>
  <si>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</si>
  <si>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</si>
  <si>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</si>
  <si>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</si>
  <si>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</si>
  <si>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</si>
  <si>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</si>
  <si>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</si>
  <si>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</si>
  <si>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</si>
  <si>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</si>
  <si>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</si>
  <si>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</si>
  <si>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</si>
  <si>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</si>
  <si>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</si>
  <si>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</si>
  <si>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</si>
  <si>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</si>
  <si>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</si>
  <si>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</si>
  <si>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</si>
  <si>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</si>
  <si>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</si>
  <si>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</si>
  <si>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</si>
  <si>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</si>
  <si>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</si>
  <si>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</si>
  <si>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</si>
  <si>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</si>
  <si>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</si>
  <si>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</si>
  <si>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</si>
  <si>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</si>
  <si>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</si>
  <si>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</si>
  <si>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</si>
  <si>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</si>
  <si>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</si>
  <si>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</si>
  <si>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</si>
  <si>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</si>
  <si>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</si>
  <si>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</si>
  <si>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</si>
  <si>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</si>
  <si>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</si>
  <si>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</si>
  <si>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</si>
  <si>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</si>
  <si>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</si>
  <si>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</si>
  <si>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</si>
  <si>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</si>
  <si>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</si>
  <si>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</si>
  <si>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</si>
  <si>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</si>
  <si>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</si>
  <si>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</si>
  <si>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</si>
  <si>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</si>
  <si>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</si>
  <si>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</si>
  <si>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</si>
  <si>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</si>
  <si>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</si>
  <si>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</si>
  <si>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</si>
  <si>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</si>
  <si>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</si>
  <si>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</si>
  <si>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</si>
  <si>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</si>
  <si>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</si>
  <si>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</si>
  <si>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</si>
  <si>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</si>
  <si>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</si>
  <si>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</si>
  <si>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</si>
  <si>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</si>
  <si>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</si>
  <si>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</si>
  <si>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</si>
  <si>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</si>
  <si>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</si>
  <si>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</si>
  <si>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</si>
  <si>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</si>
  <si>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</si>
  <si>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</si>
  <si>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</si>
  <si>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</si>
  <si>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</si>
  <si>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</si>
  <si>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</si>
  <si>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</si>
  <si>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</si>
  <si>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</si>
  <si>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</si>
  <si>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</si>
  <si>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</si>
  <si>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</si>
  <si>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</si>
  <si>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</si>
  <si>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</si>
  <si>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</si>
  <si>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</si>
  <si>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</si>
  <si>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</si>
  <si>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</si>
  <si>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</si>
  <si>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</si>
  <si>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</si>
  <si>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</si>
  <si>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</si>
  <si>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</si>
  <si>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</si>
  <si>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</si>
  <si>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</si>
  <si>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</si>
  <si>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</si>
  <si>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</si>
  <si>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</si>
  <si>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</si>
  <si>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</si>
  <si>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</si>
  <si>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</si>
  <si>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</si>
  <si>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</si>
  <si>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</si>
  <si>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</si>
  <si>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</si>
  <si>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</si>
  <si>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</si>
  <si>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</si>
  <si>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</si>
  <si>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</si>
  <si>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</si>
  <si>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</si>
  <si>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</si>
  <si>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</si>
  <si>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</si>
  <si>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</si>
  <si>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</si>
  <si>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</si>
  <si>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</si>
  <si>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</si>
  <si>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</si>
  <si>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</si>
  <si>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</si>
  <si>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</si>
  <si>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</si>
  <si>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</si>
  <si>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</si>
  <si>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</si>
  <si>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</si>
  <si>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</si>
  <si>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</si>
  <si>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</si>
  <si>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</si>
  <si>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</si>
  <si>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</si>
  <si>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</si>
  <si>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</si>
  <si>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</si>
  <si>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</si>
  <si>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</si>
  <si>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</si>
  <si>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</si>
  <si>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</si>
  <si>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</si>
  <si>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</si>
  <si>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</si>
  <si>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</si>
  <si>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</si>
  <si>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</si>
  <si>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</si>
  <si>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</si>
  <si>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</si>
  <si>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</si>
  <si>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</si>
  <si>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</si>
  <si>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</si>
  <si>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</si>
  <si>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</si>
  <si>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</si>
  <si>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</si>
  <si>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</si>
  <si>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</si>
  <si>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</si>
  <si>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</si>
  <si>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</si>
  <si>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</si>
  <si>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</si>
  <si>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</si>
  <si>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</si>
  <si>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</si>
  <si>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</si>
  <si>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</si>
  <si>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</si>
  <si>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</si>
  <si>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</si>
  <si>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</si>
  <si>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</si>
  <si>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</si>
  <si>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</si>
  <si>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</si>
  <si>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</si>
  <si>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</si>
  <si>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</si>
  <si>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</si>
  <si>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</si>
  <si>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</si>
  <si>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</si>
  <si>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</si>
  <si>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</si>
  <si>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</si>
  <si>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</si>
  <si>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</si>
  <si>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</si>
  <si>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</si>
  <si>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</si>
  <si>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</si>
  <si>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</si>
  <si>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</si>
  <si>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</si>
  <si>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</si>
  <si>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</si>
  <si>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</si>
  <si>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</si>
  <si>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</si>
  <si>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</si>
  <si>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</si>
  <si>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</si>
  <si>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</si>
  <si>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</si>
  <si>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</si>
  <si>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</si>
  <si>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</si>
  <si>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</si>
  <si>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</si>
  <si>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</si>
  <si>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</si>
  <si>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</si>
  <si>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</si>
  <si>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</si>
  <si>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</si>
  <si>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</si>
  <si>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</si>
  <si>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</si>
  <si>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</si>
  <si>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</si>
  <si>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</si>
  <si>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</si>
  <si>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</si>
  <si>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</si>
  <si>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</si>
  <si>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</si>
  <si>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</si>
  <si>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</si>
  <si>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</si>
  <si>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</si>
  <si>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</si>
  <si>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</si>
  <si>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</si>
  <si>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</si>
  <si>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</si>
  <si>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</si>
  <si>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</si>
  <si>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</si>
  <si>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</si>
  <si>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</si>
  <si>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</si>
  <si>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</si>
  <si>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</si>
  <si>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</si>
  <si>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</si>
  <si>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</si>
  <si>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</si>
  <si>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</si>
  <si>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</si>
  <si>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</si>
  <si>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</si>
  <si>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</si>
  <si>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</si>
  <si>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</si>
  <si>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</si>
  <si>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</si>
  <si>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</si>
  <si>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</si>
  <si>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</si>
  <si>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</si>
  <si>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</si>
  <si>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</si>
  <si>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</si>
  <si>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</si>
  <si>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</si>
  <si>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</si>
  <si>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</si>
  <si>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</si>
  <si>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</si>
  <si>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</si>
  <si>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</si>
  <si>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</si>
  <si>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</si>
  <si>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</si>
  <si>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</si>
  <si>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</si>
  <si>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</si>
  <si>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</si>
  <si>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</si>
  <si>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</si>
  <si>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</si>
  <si>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</si>
  <si>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</si>
  <si>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</si>
  <si>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</si>
  <si>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</si>
  <si>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</si>
  <si>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</si>
  <si>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</si>
  <si>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</si>
  <si>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</si>
  <si>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</si>
  <si>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</si>
  <si>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</si>
  <si>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</si>
  <si>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</si>
  <si>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</si>
  <si>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</si>
  <si>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</si>
  <si>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</si>
  <si>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</si>
  <si>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</si>
  <si>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</si>
  <si>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</si>
  <si>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</si>
  <si>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</si>
  <si>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</si>
  <si>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</si>
  <si>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</si>
  <si>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</si>
  <si>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</si>
  <si>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</si>
  <si>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</si>
  <si>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</si>
  <si>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</si>
  <si>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</si>
  <si>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</si>
  <si>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</si>
  <si>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</si>
  <si>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</si>
  <si>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</si>
  <si>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</si>
  <si>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</si>
  <si>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</si>
  <si>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</si>
  <si>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</si>
  <si>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</si>
  <si>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</si>
  <si>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</si>
  <si>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</si>
  <si>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</si>
  <si>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</si>
  <si>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</si>
  <si>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</si>
  <si>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</si>
  <si>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</si>
  <si>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</si>
  <si>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</si>
  <si>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</si>
  <si>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</si>
  <si>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</si>
  <si>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</si>
  <si>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</si>
  <si>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</si>
  <si>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</si>
  <si>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</si>
  <si>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</si>
  <si>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</si>
  <si>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</si>
  <si>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</si>
  <si>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</si>
  <si>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</si>
  <si>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</si>
  <si>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</si>
  <si>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</si>
  <si>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</si>
  <si>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</si>
  <si>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</si>
  <si>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</si>
  <si>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</si>
  <si>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</si>
  <si>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</si>
  <si>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</si>
  <si>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</si>
  <si>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</si>
  <si>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</si>
  <si>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</si>
  <si>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</si>
  <si>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</si>
  <si>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</si>
  <si>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</si>
  <si>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</si>
  <si>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</si>
  <si>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</si>
  <si>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</si>
  <si>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</si>
  <si>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</si>
  <si>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</si>
  <si>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</si>
  <si>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</si>
  <si>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</si>
  <si>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</si>
  <si>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</si>
  <si>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</si>
  <si>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</si>
  <si>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</si>
  <si>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</si>
  <si>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</si>
  <si>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</si>
  <si>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</si>
  <si>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</si>
  <si>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</si>
  <si>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</si>
  <si>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</si>
  <si>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</si>
  <si>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</si>
  <si>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</si>
  <si>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</si>
  <si>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</si>
  <si>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</si>
  <si>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</si>
  <si>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</si>
  <si>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</si>
  <si>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</si>
  <si>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</si>
  <si>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</si>
  <si>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</si>
  <si>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</si>
  <si>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</si>
  <si>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</si>
  <si>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</si>
  <si>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</si>
  <si>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</si>
  <si>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</si>
  <si>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</si>
  <si>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</si>
  <si>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</si>
  <si>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</si>
  <si>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</si>
  <si>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</si>
  <si>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</si>
  <si>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</si>
  <si>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</si>
  <si>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</si>
  <si>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</si>
  <si>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</si>
  <si>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</si>
  <si>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</si>
  <si>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</si>
  <si>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</si>
  <si>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</si>
  <si>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</si>
  <si>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</si>
  <si>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</si>
  <si>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</si>
  <si>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</si>
  <si>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</si>
  <si>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</si>
  <si>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</si>
  <si>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</si>
  <si>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</si>
  <si>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</si>
  <si>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</si>
  <si>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</si>
  <si>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</si>
  <si>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</si>
  <si>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</si>
  <si>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</si>
  <si>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</si>
  <si>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</si>
  <si>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</si>
  <si>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</si>
  <si>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</si>
  <si>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</si>
  <si>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</si>
  <si>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</si>
  <si>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</si>
  <si>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</si>
  <si>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</si>
  <si>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</si>
  <si>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</si>
  <si>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</si>
  <si>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</si>
  <si>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</si>
  <si>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</si>
  <si>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</si>
  <si>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</si>
  <si>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</si>
  <si>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</si>
  <si>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</si>
  <si>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</si>
  <si>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</si>
  <si>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</si>
  <si>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</si>
  <si>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</si>
  <si>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</si>
  <si>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</si>
  <si>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</si>
  <si>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</si>
  <si>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</si>
  <si>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</si>
  <si>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</si>
  <si>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</si>
  <si>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</si>
  <si>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</si>
  <si>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</si>
  <si>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</si>
  <si>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</si>
  <si>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</si>
  <si>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</si>
  <si>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</si>
  <si>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</si>
  <si>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</si>
  <si>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</si>
  <si>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</si>
  <si>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</si>
  <si>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</si>
  <si>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</si>
  <si>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</si>
  <si>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</si>
  <si>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</si>
  <si>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</si>
  <si>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</si>
  <si>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</si>
  <si>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</si>
  <si>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</si>
  <si>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</si>
  <si>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</si>
  <si>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</si>
  <si>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</si>
  <si>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</si>
  <si>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</si>
  <si>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</si>
  <si>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</si>
  <si>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</si>
  <si>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</si>
  <si>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</si>
  <si>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</si>
  <si>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</si>
  <si>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</si>
  <si>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</si>
  <si>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</si>
  <si>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</si>
  <si>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</si>
  <si>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</si>
  <si>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</si>
  <si>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</si>
  <si>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</si>
  <si>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</si>
  <si>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</si>
  <si>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</si>
  <si>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</si>
  <si>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</si>
  <si>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</si>
  <si>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</si>
  <si>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</si>
  <si>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</si>
  <si>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</si>
  <si>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</si>
  <si>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</si>
  <si>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</si>
  <si>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</si>
  <si>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</si>
  <si>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</si>
  <si>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</si>
  <si>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</si>
  <si>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</si>
  <si>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</si>
  <si>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</si>
  <si>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</si>
  <si>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</si>
  <si>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</si>
  <si>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</si>
  <si>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</si>
  <si>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</si>
  <si>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</si>
  <si>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</si>
  <si>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</si>
  <si>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</si>
  <si>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</si>
  <si>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</si>
  <si>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</si>
  <si>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</si>
  <si>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</si>
  <si>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</si>
  <si>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</si>
  <si>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</si>
  <si>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</si>
  <si>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</si>
  <si>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</si>
  <si>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</si>
  <si>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</si>
  <si>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</si>
  <si>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</si>
  <si>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</si>
  <si>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</si>
  <si>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</si>
  <si>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</si>
  <si>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</si>
  <si>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</si>
  <si>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</si>
  <si>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</si>
  <si>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</si>
  <si>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</si>
  <si>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</si>
  <si>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</si>
  <si>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</si>
  <si>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</si>
  <si>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</si>
  <si>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</si>
  <si>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</si>
  <si>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</si>
  <si>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</si>
  <si>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</si>
  <si>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</si>
  <si>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</si>
  <si>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</si>
  <si>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</si>
  <si>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</si>
  <si>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</si>
  <si>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</si>
  <si>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</si>
  <si>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</si>
  <si>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</si>
  <si>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</si>
  <si>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</si>
  <si>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</si>
  <si>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</si>
  <si>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</si>
  <si>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</si>
  <si>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</si>
  <si>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</si>
  <si>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</si>
  <si>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</si>
  <si>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</si>
  <si>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</si>
  <si>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</si>
  <si>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</si>
  <si>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</si>
  <si>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</si>
  <si>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</si>
  <si>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</si>
  <si>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</si>
  <si>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</si>
  <si>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</si>
  <si>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</si>
  <si>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</si>
  <si>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</si>
  <si>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</si>
  <si>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</si>
  <si>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</si>
  <si>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</si>
  <si>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</si>
  <si>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</si>
  <si>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</si>
  <si>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</si>
  <si>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</si>
  <si>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</si>
  <si>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</si>
  <si>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</si>
  <si>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</si>
  <si>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</si>
  <si>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</si>
  <si>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</si>
  <si>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</si>
  <si>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</si>
  <si>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</si>
  <si>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</si>
  <si>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</si>
  <si>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</si>
  <si>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</si>
  <si>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</si>
  <si>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</si>
  <si>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</si>
  <si>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</si>
  <si>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</si>
  <si>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</si>
  <si>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</si>
  <si>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</si>
  <si>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</si>
  <si>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</si>
  <si>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</si>
  <si>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</si>
  <si>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</si>
  <si>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</si>
  <si>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</si>
  <si>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</si>
  <si>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</si>
  <si>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</si>
  <si>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</si>
  <si>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</si>
  <si>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</si>
  <si>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</si>
  <si>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</si>
  <si>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</si>
  <si>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</si>
  <si>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</si>
  <si>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</si>
  <si>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</si>
  <si>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</si>
  <si>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</si>
  <si>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</si>
  <si>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</si>
  <si>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</si>
  <si>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</si>
  <si>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</si>
  <si>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</si>
  <si>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</si>
  <si>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</si>
  <si>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</si>
  <si>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</si>
  <si>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</si>
  <si>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</si>
  <si>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</si>
  <si>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</si>
  <si>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</si>
  <si>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</si>
  <si>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</si>
  <si>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</si>
  <si>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</si>
  <si>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</si>
  <si>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</si>
  <si>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</si>
  <si>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</si>
  <si>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</si>
  <si>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</si>
  <si>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</si>
  <si>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</si>
  <si>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</si>
  <si>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</si>
  <si>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</si>
  <si>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</si>
  <si>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</si>
  <si>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</si>
  <si>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</si>
  <si>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</si>
  <si>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</si>
  <si>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</si>
  <si>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</si>
  <si>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</si>
  <si>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</si>
  <si>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</si>
  <si>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</si>
  <si>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</si>
  <si>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</si>
  <si>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</si>
  <si>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</si>
  <si>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</si>
  <si>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</si>
  <si>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</si>
  <si>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</si>
  <si>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</si>
  <si>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</si>
  <si>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</si>
  <si>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</si>
  <si>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</si>
  <si>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</si>
  <si>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</si>
  <si>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</si>
  <si>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</si>
  <si>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</si>
  <si>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</si>
  <si>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</si>
  <si>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</si>
  <si>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</si>
  <si>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</si>
  <si>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</si>
  <si>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</si>
  <si>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</si>
  <si>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</si>
  <si>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</si>
  <si>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</si>
  <si>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</si>
  <si>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</si>
  <si>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</si>
  <si>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</si>
  <si>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</si>
  <si>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</si>
  <si>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</si>
  <si>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</si>
  <si>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</si>
  <si>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</si>
  <si>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</si>
  <si>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</si>
  <si>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</si>
  <si>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</si>
  <si>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</si>
  <si>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</si>
  <si>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</si>
  <si>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</si>
  <si>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</si>
  <si>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</si>
  <si>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</si>
  <si>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</si>
  <si>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</si>
  <si>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</si>
  <si>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</si>
  <si>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</si>
  <si>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</si>
  <si>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</si>
  <si>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</si>
  <si>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</si>
  <si>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</si>
  <si>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</si>
  <si>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</si>
  <si>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</si>
  <si>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</si>
  <si>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</si>
  <si>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</si>
  <si>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</si>
  <si>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</si>
  <si>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</si>
  <si>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</si>
  <si>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</si>
  <si>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</si>
  <si>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</si>
  <si>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</si>
  <si>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</si>
  <si>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</si>
  <si>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</si>
  <si>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</si>
  <si>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</si>
  <si>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</si>
  <si>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</si>
  <si>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</si>
  <si>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</si>
  <si>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</si>
  <si>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</si>
  <si>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</si>
  <si>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</si>
  <si>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</si>
  <si>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</si>
  <si>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</si>
  <si>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</si>
  <si>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</si>
  <si>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</si>
  <si>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</si>
  <si>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</si>
  <si>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</si>
  <si>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</si>
  <si>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</si>
  <si>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</si>
  <si>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</si>
  <si>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</si>
  <si>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</si>
  <si>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</si>
  <si>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</si>
  <si>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</si>
  <si>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</si>
  <si>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</si>
  <si>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</si>
  <si>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</si>
  <si>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</si>
  <si>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</si>
  <si>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</si>
  <si>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</si>
  <si>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</si>
  <si>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</si>
  <si>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</si>
  <si>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</si>
  <si>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</si>
  <si>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</si>
  <si>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</si>
  <si>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</si>
  <si>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</si>
  <si>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</si>
  <si>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</si>
  <si>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</si>
  <si>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</si>
  <si>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</si>
  <si>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</si>
  <si>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</si>
  <si>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</si>
  <si>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</si>
  <si>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</si>
  <si>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</si>
  <si>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</si>
  <si>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</si>
  <si>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</si>
  <si>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</si>
  <si>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</si>
  <si>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</si>
  <si>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</si>
  <si>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</si>
  <si>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</si>
  <si>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</si>
  <si>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</si>
  <si>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</si>
  <si>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</si>
  <si>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</si>
  <si>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</si>
  <si>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</si>
  <si>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</si>
  <si>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</si>
  <si>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</si>
  <si>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</si>
  <si>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</si>
  <si>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</si>
  <si>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</si>
  <si>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</si>
  <si>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</si>
  <si>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</si>
  <si>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</si>
  <si>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</si>
  <si>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</si>
  <si>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</si>
  <si>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</si>
  <si>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</si>
  <si>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</si>
  <si>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</si>
  <si>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</si>
  <si>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</si>
  <si>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</si>
  <si>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</si>
  <si>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</si>
  <si>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</si>
  <si>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</si>
  <si>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</si>
  <si>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</si>
  <si>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</si>
  <si>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</si>
  <si>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</si>
  <si>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</si>
  <si>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</si>
  <si>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</si>
  <si>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</si>
  <si>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</si>
  <si>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</si>
  <si>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</si>
  <si>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</si>
  <si>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</si>
  <si>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</si>
  <si>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</si>
  <si>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</si>
  <si>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</si>
  <si>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</si>
  <si>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</si>
  <si>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</si>
  <si>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</si>
  <si>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</si>
  <si>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</si>
  <si>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</si>
  <si>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</si>
  <si>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</si>
  <si>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</si>
  <si>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</si>
  <si>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</si>
  <si>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</si>
  <si>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</si>
  <si>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</si>
  <si>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</si>
  <si>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</si>
  <si>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</si>
  <si>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</si>
  <si>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</si>
  <si>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</si>
  <si>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</si>
  <si>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</si>
  <si>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</si>
  <si>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</si>
  <si>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</si>
  <si>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</si>
  <si>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</si>
  <si>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</si>
  <si>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</si>
  <si>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</si>
  <si>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</si>
  <si>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</si>
  <si>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</si>
  <si>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</si>
  <si>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</si>
  <si>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</si>
  <si>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</si>
  <si>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</si>
  <si>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</si>
  <si>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</si>
  <si>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</si>
  <si>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</si>
  <si>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</si>
  <si>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</si>
  <si>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</si>
  <si>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</si>
  <si>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</si>
  <si>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</si>
  <si>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</si>
  <si>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</si>
  <si>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</si>
  <si>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</si>
  <si>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</si>
  <si>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</si>
  <si>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</si>
  <si>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</si>
  <si>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</si>
  <si>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</si>
  <si>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</si>
  <si>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</si>
  <si>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</si>
  <si>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</si>
  <si>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</si>
  <si>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</si>
  <si>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</si>
  <si>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</si>
  <si>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</si>
  <si>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</si>
  <si>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</si>
  <si>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</si>
  <si>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</si>
  <si>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</si>
  <si>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</si>
  <si>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</si>
  <si>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</si>
  <si>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</si>
  <si>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</si>
  <si>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</si>
  <si>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</si>
  <si>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</si>
  <si>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</si>
  <si>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</si>
  <si>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</si>
  <si>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</si>
  <si>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</si>
  <si>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</si>
  <si>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</si>
  <si>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</si>
  <si>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</si>
  <si>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</si>
  <si>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</si>
  <si>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</si>
  <si>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</si>
  <si>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</si>
  <si>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</si>
  <si>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</si>
  <si>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</si>
  <si>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</si>
  <si>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</si>
  <si>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</si>
  <si>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</si>
  <si>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</si>
  <si>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</si>
  <si>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</si>
  <si>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</si>
  <si>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</si>
  <si>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</si>
  <si>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</si>
  <si>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</si>
  <si>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</si>
  <si>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</si>
  <si>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</si>
  <si>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</si>
  <si>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</si>
  <si>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</si>
  <si>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</si>
  <si>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</si>
  <si>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</si>
  <si>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</si>
  <si>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</si>
  <si>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</si>
  <si>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</si>
  <si>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</si>
  <si>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</si>
  <si>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</si>
  <si>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</si>
  <si>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</si>
  <si>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</si>
  <si>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</si>
  <si>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</si>
  <si>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</si>
  <si>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</si>
  <si>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</si>
  <si>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</si>
  <si>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</si>
  <si>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</si>
  <si>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</si>
  <si>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</si>
  <si>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</si>
  <si>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</si>
  <si>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</si>
  <si>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</si>
  <si>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</si>
  <si>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</si>
  <si>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</si>
  <si>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</si>
  <si>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</si>
  <si>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</si>
  <si>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</si>
  <si>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</si>
  <si>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</si>
  <si>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</si>
  <si>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</si>
  <si>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</si>
  <si>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</si>
  <si>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</si>
  <si>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</si>
  <si>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</si>
  <si>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</si>
  <si>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</si>
  <si>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</si>
  <si>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</si>
  <si>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</si>
  <si>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</si>
  <si>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</si>
  <si>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</si>
  <si>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</si>
  <si>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</si>
  <si>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</si>
  <si>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</si>
  <si>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</si>
  <si>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</si>
  <si>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</si>
  <si>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</si>
  <si>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</si>
  <si>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</si>
  <si>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</si>
  <si>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</si>
  <si>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</si>
  <si>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</si>
  <si>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</si>
  <si>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</si>
  <si>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</si>
  <si>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</si>
  <si>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</si>
  <si>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</si>
  <si>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</si>
  <si>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</si>
  <si>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</si>
  <si>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</si>
  <si>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</si>
  <si>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</si>
  <si>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</si>
  <si>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</si>
  <si>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</si>
  <si>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</si>
  <si>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</si>
  <si>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</si>
  <si>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</si>
  <si>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</si>
  <si>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</si>
  <si>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</si>
  <si>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</si>
  <si>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</si>
  <si>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</si>
  <si>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</si>
  <si>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</si>
  <si>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</si>
  <si>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</si>
  <si>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</si>
  <si>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</si>
  <si>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</si>
  <si>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</si>
  <si>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</si>
  <si>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</si>
  <si>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</si>
  <si>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</si>
  <si>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</si>
  <si>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</si>
  <si>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</si>
  <si>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</si>
  <si>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</si>
  <si>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</si>
  <si>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</si>
  <si>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</si>
  <si>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</si>
  <si>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</si>
  <si>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</si>
  <si>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</si>
  <si>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</si>
  <si>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</si>
  <si>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</si>
  <si>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</si>
  <si>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</si>
  <si>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</si>
  <si>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</si>
  <si>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</si>
  <si>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</si>
  <si>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</si>
  <si>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</si>
  <si>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</si>
  <si>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</si>
  <si>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</si>
  <si>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</si>
  <si>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</si>
  <si>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</si>
  <si>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</si>
  <si>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</si>
  <si>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</si>
  <si>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</si>
  <si>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</si>
  <si>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</si>
  <si>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</si>
  <si>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</si>
  <si>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</si>
  <si>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</si>
  <si>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</si>
  <si>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</si>
  <si>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</si>
  <si>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</si>
  <si>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</si>
  <si>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</si>
  <si>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</si>
  <si>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</si>
  <si>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</si>
  <si>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</si>
  <si>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</si>
  <si>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</si>
  <si>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</si>
  <si>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</si>
  <si>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</si>
  <si>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</si>
  <si>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</si>
  <si>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</si>
  <si>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</si>
  <si>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</si>
  <si>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</si>
  <si>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</si>
  <si>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</si>
  <si>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</si>
  <si>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</si>
  <si>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</si>
  <si>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</si>
  <si>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</si>
  <si>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</si>
  <si>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</si>
  <si>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</si>
  <si>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</si>
  <si>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</si>
  <si>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</si>
  <si>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</si>
  <si>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</si>
  <si>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</si>
  <si>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</si>
  <si>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</si>
  <si>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</si>
  <si>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</si>
  <si>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</si>
  <si>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</si>
  <si>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</si>
  <si>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</si>
  <si>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</si>
  <si>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</si>
  <si>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</si>
  <si>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</si>
  <si>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</si>
  <si>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</si>
  <si>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</si>
  <si>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</si>
  <si>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</si>
  <si>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</si>
  <si>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</si>
  <si>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</si>
  <si>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</si>
  <si>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</si>
  <si>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</si>
  <si>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</si>
  <si>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</si>
  <si>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</si>
  <si>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</si>
  <si>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</si>
  <si>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</si>
  <si>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</si>
  <si>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</si>
  <si>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</si>
  <si>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</si>
  <si>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</si>
  <si>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</si>
  <si>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</si>
  <si>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</si>
  <si>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</si>
  <si>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</si>
  <si>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</si>
  <si>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</si>
  <si>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</si>
  <si>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</si>
  <si>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</si>
  <si>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</si>
  <si>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</si>
  <si>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</si>
  <si>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</si>
  <si>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</si>
  <si>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</si>
  <si>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</si>
  <si>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</si>
  <si>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</si>
  <si>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</si>
  <si>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</si>
  <si>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</si>
  <si>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</si>
  <si>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</si>
  <si>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</si>
  <si>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</si>
  <si>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</si>
  <si>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</si>
  <si>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</si>
  <si>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</si>
  <si>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</si>
  <si>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</si>
  <si>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</si>
  <si>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</si>
  <si>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</si>
  <si>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</si>
  <si>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</si>
  <si>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</si>
  <si>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</si>
  <si>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</si>
  <si>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</si>
  <si>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</si>
  <si>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</si>
  <si>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</si>
  <si>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</si>
  <si>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</si>
  <si>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</si>
  <si>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</si>
  <si>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</si>
  <si>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</si>
  <si>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</si>
  <si>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</si>
  <si>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</si>
  <si>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</si>
  <si>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</si>
  <si>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</si>
  <si>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</si>
  <si>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</si>
  <si>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</si>
  <si>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</si>
  <si>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</si>
  <si>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</si>
  <si>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</si>
  <si>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</si>
  <si>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</si>
  <si>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</si>
  <si>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</si>
  <si>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</si>
  <si>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</si>
  <si>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</si>
  <si>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</si>
  <si>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</si>
  <si>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</si>
  <si>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</si>
  <si>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</si>
  <si>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</si>
  <si>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</si>
  <si>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</si>
  <si>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</si>
  <si>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</si>
  <si>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</si>
  <si>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</si>
  <si>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</si>
  <si>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</si>
  <si>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</si>
  <si>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</si>
  <si>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</si>
  <si>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</si>
  <si>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</si>
  <si>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</si>
  <si>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</si>
  <si>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</si>
  <si>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</si>
  <si>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</si>
  <si>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</si>
  <si>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</si>
  <si>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</si>
  <si>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</si>
  <si>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</si>
  <si>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</si>
  <si>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</si>
  <si>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</si>
  <si>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</si>
  <si>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</si>
  <si>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</si>
  <si>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</si>
  <si>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</si>
  <si>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</si>
  <si>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</si>
  <si>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</si>
  <si>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</si>
  <si>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</si>
  <si>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</si>
  <si>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</si>
  <si>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</si>
  <si>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</si>
  <si>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</si>
  <si>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</si>
  <si>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</si>
  <si>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</si>
  <si>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</si>
  <si>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</si>
  <si>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</si>
  <si>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</si>
  <si>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</si>
  <si>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</si>
  <si>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</si>
  <si>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</si>
  <si>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</si>
  <si>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</si>
  <si>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</si>
  <si>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</si>
  <si>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</si>
  <si>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</si>
  <si>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</si>
  <si>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</si>
  <si>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</si>
  <si>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</si>
  <si>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</si>
  <si>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</si>
  <si>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</si>
  <si>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</si>
  <si>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</si>
  <si>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</si>
  <si>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</si>
  <si>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</si>
  <si>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</si>
  <si>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</si>
  <si>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</si>
  <si>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</si>
  <si>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</si>
  <si>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</si>
  <si>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</si>
  <si>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</si>
  <si>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</si>
  <si>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</si>
  <si>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</si>
  <si>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</si>
  <si>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</si>
  <si>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</si>
  <si>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</si>
  <si>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</si>
  <si>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</si>
  <si>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</si>
  <si>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</si>
  <si>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</si>
  <si>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</si>
  <si>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</si>
  <si>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</si>
  <si>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</si>
  <si>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</si>
  <si>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</si>
  <si>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</si>
  <si>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</si>
  <si>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</si>
  <si>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</si>
  <si>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</si>
  <si>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</si>
  <si>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</si>
  <si>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</si>
  <si>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</si>
  <si>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</si>
  <si>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</si>
  <si>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</si>
  <si>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</si>
  <si>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</si>
  <si>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</si>
  <si>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</si>
  <si>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</si>
  <si>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</si>
  <si>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</si>
  <si>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</si>
  <si>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</si>
  <si>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</si>
  <si>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</si>
  <si>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</si>
  <si>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</si>
  <si>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</si>
  <si>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</si>
  <si>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</si>
  <si>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</si>
  <si>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</si>
  <si>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</si>
  <si>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</si>
  <si>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</si>
  <si>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</si>
  <si>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</si>
  <si>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</si>
  <si>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</si>
  <si>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</si>
  <si>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</si>
  <si>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</si>
  <si>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</si>
  <si>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</si>
  <si>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</si>
  <si>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</si>
  <si>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</si>
  <si>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</si>
  <si>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</si>
  <si>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</si>
  <si>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</si>
  <si>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</si>
  <si>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</si>
  <si>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</si>
  <si>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</si>
  <si>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</si>
  <si>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</si>
  <si>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</si>
  <si>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</si>
  <si>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</si>
  <si>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</si>
  <si>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</si>
  <si>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</si>
  <si>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</si>
  <si>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</si>
  <si>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</si>
  <si>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</si>
  <si>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</si>
  <si>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</si>
  <si>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</si>
  <si>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</si>
  <si>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</si>
  <si>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</si>
  <si>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</si>
  <si>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</si>
  <si>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</si>
  <si>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</si>
  <si>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</si>
  <si>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</si>
  <si>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</si>
  <si>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</si>
  <si>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</si>
  <si>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</si>
  <si>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</si>
  <si>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</si>
  <si>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</si>
  <si>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</si>
  <si>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</si>
  <si>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</si>
  <si>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</si>
  <si>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</si>
  <si>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</si>
  <si>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</si>
  <si>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</si>
  <si>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</si>
  <si>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</si>
  <si>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</si>
  <si>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</si>
  <si>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</si>
  <si>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</si>
  <si>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</si>
  <si>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</si>
  <si>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</si>
  <si>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</si>
  <si>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</si>
  <si>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</si>
  <si>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</si>
  <si>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</si>
  <si>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</si>
  <si>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</si>
  <si>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</si>
  <si>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</si>
  <si>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</si>
  <si>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</si>
  <si>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</si>
  <si>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</si>
  <si>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</si>
  <si>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</si>
  <si>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</si>
  <si>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</si>
  <si>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</si>
  <si>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</si>
  <si>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</si>
  <si>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</si>
  <si>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</si>
  <si>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</si>
  <si>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</si>
  <si>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</si>
  <si>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</si>
  <si>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</si>
  <si>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</si>
  <si>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</si>
  <si>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</si>
  <si>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</si>
  <si>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</si>
  <si>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</si>
  <si>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</si>
  <si>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</si>
  <si>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</si>
  <si>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</si>
  <si>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</si>
  <si>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</si>
  <si>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</si>
  <si>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</si>
  <si>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</si>
  <si>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</si>
  <si>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</si>
  <si>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</si>
  <si>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</si>
  <si>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</si>
  <si>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</si>
  <si>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</si>
  <si>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</si>
  <si>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</si>
  <si>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</si>
  <si>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</si>
  <si>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</si>
  <si>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</si>
  <si>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</si>
  <si>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</si>
  <si>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</si>
  <si>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</si>
  <si>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</si>
  <si>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</si>
  <si>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</si>
  <si>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</si>
  <si>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</si>
  <si>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</si>
  <si>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</si>
  <si>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</si>
  <si>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</si>
  <si>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</si>
  <si>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</si>
  <si>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</si>
  <si>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</si>
  <si>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</si>
  <si>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</si>
  <si>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</si>
  <si>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</si>
  <si>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</si>
  <si>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</si>
  <si>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</si>
  <si>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</si>
  <si>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</si>
  <si>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</si>
  <si>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</si>
  <si>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</si>
  <si>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</si>
  <si>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</si>
  <si>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</si>
  <si>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</si>
  <si>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</si>
  <si>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</si>
  <si>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</si>
  <si>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</si>
  <si>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</si>
  <si>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</si>
  <si>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</si>
  <si>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</si>
  <si>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</si>
  <si>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</si>
  <si>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</si>
  <si>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</si>
  <si>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</si>
  <si>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</si>
  <si>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</si>
  <si>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</si>
  <si>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</si>
  <si>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</si>
  <si>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</si>
  <si>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</si>
  <si>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</si>
  <si>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</si>
  <si>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</si>
  <si>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</si>
  <si>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</si>
  <si>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</si>
  <si>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</si>
  <si>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</si>
  <si>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</si>
  <si>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</si>
  <si>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</si>
  <si>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</si>
  <si>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</si>
  <si>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</si>
  <si>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</si>
  <si>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</si>
  <si>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</si>
  <si>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</si>
  <si>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</si>
  <si>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</si>
  <si>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</si>
  <si>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</si>
  <si>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</si>
  <si>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</si>
  <si>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</si>
  <si>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</si>
  <si>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</si>
  <si>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</si>
  <si>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</si>
  <si>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</si>
  <si>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</si>
  <si>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</si>
  <si>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</si>
  <si>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</si>
  <si>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</si>
  <si>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</si>
  <si>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</si>
  <si>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</si>
  <si>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</si>
  <si>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</si>
  <si>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</si>
  <si>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</si>
  <si>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</si>
  <si>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</si>
  <si>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</si>
  <si>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</si>
  <si>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</si>
  <si>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</si>
  <si>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</si>
  <si>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</si>
  <si>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</si>
  <si>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</si>
  <si>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</si>
  <si>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</si>
  <si>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</si>
  <si>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</si>
  <si>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</si>
  <si>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</si>
  <si>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</si>
  <si>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</si>
  <si>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</si>
  <si>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</si>
  <si>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</si>
  <si>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</si>
  <si>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</si>
  <si>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</si>
  <si>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</si>
  <si>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</si>
  <si>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</si>
  <si>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</si>
  <si>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</si>
  <si>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</si>
  <si>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</si>
  <si>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</si>
  <si>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</si>
  <si>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</si>
  <si>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</si>
  <si>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</si>
  <si>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</si>
  <si>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</si>
  <si>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</si>
  <si>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</si>
  <si>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</si>
  <si>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</si>
  <si>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</si>
  <si>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</si>
  <si>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</si>
  <si>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</si>
  <si>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</si>
  <si>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</si>
  <si>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</si>
  <si>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</si>
  <si>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</si>
  <si>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</si>
  <si>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</si>
  <si>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</si>
  <si>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</si>
  <si>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</si>
  <si>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</si>
  <si>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</si>
  <si>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</si>
  <si>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</si>
  <si>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</si>
  <si>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</si>
  <si>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</si>
  <si>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</si>
  <si>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</si>
  <si>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</si>
  <si>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</si>
  <si>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</si>
  <si>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</si>
  <si>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</si>
  <si>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</si>
  <si>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</si>
  <si>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</si>
  <si>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</si>
  <si>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</si>
  <si>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</si>
  <si>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</si>
  <si>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</si>
  <si>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</si>
  <si>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</si>
  <si>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</si>
  <si>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</si>
  <si>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</si>
  <si>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</si>
  <si>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</si>
  <si>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</si>
  <si>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</si>
  <si>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</si>
  <si>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</si>
  <si>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</si>
  <si>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</si>
  <si>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</si>
  <si>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</si>
  <si>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</si>
  <si>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</si>
  <si>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</si>
  <si>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</si>
  <si>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</si>
  <si>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</si>
  <si>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</si>
  <si>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</si>
  <si>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</si>
  <si>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</si>
  <si>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</si>
  <si>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</si>
  <si>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</si>
  <si>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</si>
  <si>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</si>
  <si>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</si>
  <si>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</si>
  <si>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</si>
  <si>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</si>
  <si>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</si>
  <si>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</si>
  <si>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</si>
  <si>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</si>
  <si>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</si>
  <si>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</si>
  <si>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</si>
  <si>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</si>
  <si>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</si>
  <si>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</si>
  <si>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</si>
  <si>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</si>
  <si>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</si>
  <si>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</si>
  <si>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</si>
  <si>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</si>
  <si>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</si>
  <si>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</si>
  <si>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</si>
  <si>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</si>
  <si>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</si>
  <si>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</si>
  <si>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</si>
  <si>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</si>
  <si>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</si>
  <si>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</si>
  <si>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</si>
  <si>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</si>
  <si>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</si>
  <si>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</si>
  <si>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</si>
  <si>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</si>
  <si>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</si>
  <si>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</si>
  <si>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</si>
  <si>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</si>
  <si>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</si>
  <si>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</si>
  <si>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</si>
  <si>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</si>
  <si>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</si>
  <si>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</si>
  <si>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</si>
  <si>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</si>
  <si>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</si>
  <si>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</si>
  <si>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</si>
  <si>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</si>
  <si>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</si>
  <si>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</si>
  <si>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</si>
  <si>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</si>
  <si>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</si>
  <si>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</si>
  <si>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</si>
  <si>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</si>
  <si>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</si>
  <si>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</si>
  <si>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</si>
  <si>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</si>
  <si>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</si>
  <si>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</si>
  <si>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</si>
  <si>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</si>
  <si>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</si>
  <si>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</si>
  <si>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</si>
  <si>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</si>
  <si>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</si>
  <si>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</si>
  <si>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</si>
  <si>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</si>
  <si>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</si>
  <si>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</si>
  <si>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</si>
  <si>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</si>
  <si>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</si>
  <si>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</si>
  <si>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</si>
  <si>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</si>
  <si>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</si>
  <si>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</si>
  <si>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</si>
  <si>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</si>
  <si>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</si>
  <si>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</si>
  <si>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</si>
  <si>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</si>
  <si>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</si>
  <si>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</si>
  <si>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</si>
  <si>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</si>
  <si>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</si>
  <si>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</si>
  <si>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</si>
  <si>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</si>
  <si>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</si>
  <si>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</si>
  <si>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</si>
  <si>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</si>
  <si>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</si>
  <si>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</si>
  <si>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</si>
  <si>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</si>
  <si>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</si>
  <si>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</si>
  <si>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</si>
  <si>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</si>
  <si>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</si>
  <si>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</si>
  <si>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</si>
  <si>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</si>
  <si>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</si>
  <si>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</si>
  <si>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</si>
  <si>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</si>
  <si>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</si>
  <si>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</si>
  <si>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</si>
  <si>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</si>
  <si>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</si>
  <si>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</si>
  <si>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</si>
  <si>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</si>
  <si>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</si>
  <si>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</si>
  <si>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</si>
  <si>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</si>
  <si>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</si>
  <si>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</si>
  <si>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</si>
  <si>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</si>
  <si>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</si>
  <si>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</si>
  <si>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</si>
  <si>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</si>
  <si>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</si>
  <si>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</si>
  <si>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</si>
  <si>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</si>
  <si>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</si>
  <si>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</si>
  <si>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</si>
  <si>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</si>
  <si>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</si>
  <si>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</si>
  <si>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</si>
  <si>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</si>
  <si>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</si>
  <si>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</si>
  <si>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</si>
  <si>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</si>
  <si>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</si>
  <si>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</si>
  <si>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</si>
  <si>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</si>
  <si>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</si>
  <si>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</si>
  <si>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</si>
  <si>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</si>
  <si>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</si>
  <si>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</si>
  <si>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</si>
  <si>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</si>
  <si>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</si>
  <si>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</si>
  <si>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</si>
  <si>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</si>
  <si>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</si>
  <si>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</si>
  <si>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</si>
  <si>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</si>
  <si>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</si>
  <si>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</si>
  <si>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</si>
  <si>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</si>
  <si>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</si>
  <si>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</si>
  <si>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</si>
  <si>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</si>
  <si>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</si>
  <si>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</si>
  <si>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</si>
  <si>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</si>
  <si>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</si>
  <si>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</si>
  <si>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</si>
  <si>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</si>
  <si>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</si>
  <si>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</si>
  <si>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</si>
  <si>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</si>
  <si>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</si>
  <si>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</si>
  <si>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</si>
  <si>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</si>
  <si>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</si>
  <si>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</si>
  <si>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</si>
  <si>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</si>
  <si>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</si>
  <si>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</si>
  <si>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</si>
  <si>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</si>
  <si>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</si>
  <si>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</si>
  <si>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</si>
  <si>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</si>
  <si>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</si>
  <si>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</si>
  <si>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</si>
  <si>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</si>
  <si>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</si>
  <si>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</si>
  <si>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</si>
  <si>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</si>
  <si>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</si>
  <si>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</si>
  <si>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</si>
  <si>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</si>
  <si>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</si>
  <si>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</si>
  <si>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</si>
  <si>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</si>
  <si>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</si>
  <si>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</si>
  <si>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</si>
  <si>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</si>
  <si>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</si>
  <si>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</si>
  <si>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</si>
  <si>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</si>
  <si>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</si>
  <si>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</si>
  <si>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</si>
  <si>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</si>
  <si>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</si>
  <si>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</si>
  <si>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</si>
  <si>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</si>
  <si>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</si>
  <si>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</si>
  <si>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</si>
  <si>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</si>
  <si>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</si>
  <si>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</si>
  <si>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</si>
  <si>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</si>
  <si>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</si>
  <si>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</si>
  <si>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</si>
  <si>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</si>
  <si>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</si>
  <si>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</si>
  <si>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</si>
  <si>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</si>
  <si>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</si>
  <si>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</si>
  <si>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</si>
  <si>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</si>
  <si>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</si>
  <si>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</si>
  <si>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</si>
  <si>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</si>
  <si>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</si>
  <si>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</si>
  <si>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</si>
  <si>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</si>
  <si>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</si>
  <si>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</si>
  <si>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</si>
  <si>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</si>
  <si>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</si>
  <si>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</si>
  <si>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</si>
  <si>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</si>
  <si>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</si>
  <si>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</si>
  <si>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</si>
  <si>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</si>
  <si>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</si>
  <si>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</si>
  <si>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</si>
  <si>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</si>
  <si>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</si>
  <si>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</si>
  <si>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</si>
  <si>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</si>
  <si>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</si>
  <si>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</si>
  <si>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</si>
  <si>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</si>
  <si>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</si>
  <si>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</si>
  <si>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</si>
  <si>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</si>
  <si>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</si>
  <si>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</si>
  <si>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</si>
  <si>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</si>
  <si>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</si>
  <si>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</si>
  <si>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</si>
  <si>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</si>
  <si>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</si>
  <si>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</si>
  <si>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</si>
  <si>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</si>
  <si>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</si>
  <si>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</si>
  <si>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</si>
  <si>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</si>
  <si>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</si>
  <si>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</si>
  <si>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</si>
  <si>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</si>
  <si>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</si>
  <si>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</si>
  <si>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</si>
  <si>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</si>
  <si>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</si>
  <si>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</si>
  <si>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</si>
  <si>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</si>
  <si>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</si>
  <si>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</si>
  <si>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</si>
  <si>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</si>
  <si>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</si>
  <si>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</si>
  <si>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</si>
  <si>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</si>
  <si>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</si>
  <si>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</si>
  <si>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</si>
  <si>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</si>
  <si>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</si>
  <si>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</si>
  <si>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</si>
  <si>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</si>
  <si>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</si>
  <si>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</si>
  <si>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</si>
  <si>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</si>
  <si>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</si>
  <si>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</si>
  <si>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</si>
  <si>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</si>
  <si>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</si>
  <si>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</si>
  <si>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</si>
  <si>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</si>
  <si>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</si>
  <si>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</si>
  <si>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</si>
  <si>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</si>
  <si>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</si>
  <si>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</si>
  <si>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</si>
  <si>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</si>
  <si>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</si>
  <si>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</si>
  <si>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</si>
  <si>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</si>
  <si>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</si>
  <si>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</si>
  <si>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</si>
  <si>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</si>
  <si>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</si>
  <si>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</si>
  <si>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</si>
  <si>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</si>
  <si>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</si>
  <si>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</si>
  <si>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</si>
  <si>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</si>
  <si>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</si>
  <si>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</si>
  <si>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</si>
  <si>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</si>
  <si>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</si>
  <si>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</si>
  <si>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</si>
  <si>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</si>
  <si>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</si>
  <si>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</si>
  <si>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</si>
  <si>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</si>
  <si>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</si>
  <si>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</si>
  <si>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</si>
  <si>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</si>
  <si>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</si>
  <si>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</si>
  <si>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</si>
  <si>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</si>
  <si>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</si>
  <si>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</si>
  <si>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</si>
  <si>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</si>
  <si>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</si>
  <si>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</si>
  <si>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</si>
  <si>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</si>
  <si>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</si>
  <si>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</si>
  <si>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</si>
  <si>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</si>
  <si>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</si>
  <si>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</si>
  <si>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</si>
  <si>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</si>
  <si>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</si>
  <si>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</si>
  <si>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</si>
  <si>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</si>
  <si>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</si>
  <si>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</si>
  <si>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</si>
  <si>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</si>
  <si>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</si>
  <si>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</si>
  <si>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</si>
  <si>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</si>
  <si>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</si>
  <si>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</si>
  <si>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</si>
  <si>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</si>
  <si>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</si>
  <si>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</si>
  <si>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</si>
  <si>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</si>
  <si>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</si>
  <si>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</si>
  <si>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</si>
  <si>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</si>
  <si>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</si>
  <si>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</si>
  <si>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</si>
  <si>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</si>
  <si>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</si>
  <si>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</si>
  <si>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</si>
  <si>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</si>
  <si>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</si>
  <si>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</si>
  <si>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</si>
  <si>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</si>
  <si>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</si>
  <si>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</si>
  <si>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</si>
  <si>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</si>
  <si>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</si>
  <si>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</si>
  <si>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</si>
  <si>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</si>
  <si>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</si>
  <si>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</si>
  <si>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</si>
  <si>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</si>
  <si>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</si>
  <si>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</si>
  <si>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</si>
  <si>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</si>
  <si>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</si>
  <si>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</si>
  <si>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</si>
  <si>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</si>
  <si>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</si>
  <si>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</si>
  <si>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</si>
  <si>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</si>
  <si>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</si>
  <si>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</si>
  <si>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</si>
  <si>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</si>
  <si>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</si>
  <si>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</si>
  <si>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</si>
  <si>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</si>
  <si>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</si>
  <si>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</si>
  <si>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</si>
  <si>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</si>
  <si>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</si>
  <si>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</si>
  <si>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</si>
  <si>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</si>
  <si>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</si>
  <si>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</si>
  <si>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</si>
  <si>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</si>
  <si>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</si>
  <si>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</si>
  <si>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</si>
  <si>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</si>
  <si>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</si>
  <si>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</si>
  <si>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</si>
  <si>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</si>
  <si>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</si>
  <si>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</si>
  <si>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</si>
  <si>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</si>
  <si>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</si>
  <si>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</si>
  <si>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</si>
  <si>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</si>
  <si>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</si>
  <si>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</si>
  <si>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</si>
  <si>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</si>
  <si>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</si>
  <si>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</si>
  <si>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</si>
  <si>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</si>
  <si>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</si>
  <si>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</si>
  <si>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</si>
  <si>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</si>
  <si>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</si>
  <si>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</si>
  <si>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</si>
  <si>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</si>
  <si>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</si>
  <si>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</si>
  <si>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</si>
  <si>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</si>
  <si>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</si>
  <si>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</si>
  <si>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</si>
  <si>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</si>
  <si>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</si>
  <si>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</si>
  <si>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</si>
  <si>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</si>
  <si>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</si>
  <si>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</si>
  <si>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</si>
  <si>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</si>
  <si>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</si>
  <si>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</si>
  <si>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</si>
  <si>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</si>
  <si>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</si>
  <si>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</si>
  <si>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</si>
  <si>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</si>
  <si>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</si>
  <si>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</si>
  <si>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</si>
  <si>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</si>
  <si>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</si>
  <si>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</si>
  <si>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</si>
  <si>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</si>
  <si>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</si>
  <si>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</si>
  <si>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</si>
  <si>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</si>
  <si>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</si>
  <si>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</si>
  <si>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</si>
  <si>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</si>
  <si>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</si>
  <si>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</si>
  <si>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</si>
  <si>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</si>
  <si>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</si>
  <si>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</si>
  <si>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</si>
  <si>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</si>
  <si>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</si>
  <si>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</si>
  <si>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</si>
  <si>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</si>
  <si>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</si>
  <si>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</si>
  <si>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</si>
  <si>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</si>
  <si>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</si>
  <si>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</si>
  <si>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</si>
  <si>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</si>
  <si>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</si>
  <si>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</si>
  <si>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</si>
  <si>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</si>
  <si>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</si>
  <si>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</si>
  <si>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</si>
  <si>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</si>
  <si>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</si>
  <si>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</si>
  <si>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</si>
  <si>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</si>
  <si>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</si>
  <si>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</si>
  <si>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</si>
  <si>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</si>
  <si>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</si>
  <si>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</si>
  <si>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</si>
  <si>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</si>
  <si>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</si>
  <si>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</si>
  <si>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</si>
  <si>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</si>
  <si>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</si>
  <si>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</si>
  <si>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</si>
  <si>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</si>
  <si>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</si>
  <si>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</si>
  <si>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</si>
  <si>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</si>
  <si>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</si>
  <si>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</si>
  <si>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</si>
  <si>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</si>
  <si>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</si>
  <si>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</si>
  <si>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</si>
  <si>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</si>
  <si>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</si>
  <si>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</si>
  <si>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</si>
  <si>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</si>
  <si>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</si>
  <si>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</si>
  <si>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</si>
  <si>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</si>
  <si>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</si>
  <si>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</si>
  <si>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</si>
  <si>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</si>
  <si>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</si>
  <si>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</si>
  <si>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</si>
  <si>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</si>
  <si>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</si>
  <si>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</si>
  <si>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</si>
  <si>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</si>
  <si>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</si>
  <si>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</si>
  <si>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</si>
  <si>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</si>
  <si>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</si>
  <si>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</si>
  <si>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</si>
  <si>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</si>
  <si>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</si>
  <si>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</si>
  <si>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</si>
  <si>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</si>
  <si>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</si>
  <si>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</si>
  <si>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</si>
  <si>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</si>
  <si>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</si>
  <si>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</si>
  <si>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</si>
  <si>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</si>
  <si>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</si>
  <si>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</si>
  <si>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</si>
  <si>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</si>
  <si>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</si>
  <si>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</si>
  <si>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</si>
  <si>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</si>
  <si>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</si>
  <si>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</si>
  <si>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</si>
  <si>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</si>
  <si>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</si>
  <si>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</si>
  <si>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</si>
  <si>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</si>
  <si>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</si>
  <si>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</si>
  <si>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</si>
  <si>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</si>
  <si>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</si>
  <si>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</si>
  <si>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</si>
  <si>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</si>
  <si>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</si>
  <si>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</si>
  <si>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</si>
  <si>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</si>
  <si>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</si>
  <si>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</si>
  <si>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</si>
  <si>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</si>
  <si>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</si>
  <si>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</si>
  <si>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</si>
  <si>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</si>
  <si>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</si>
  <si>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</si>
  <si>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</si>
  <si>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</si>
  <si>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</si>
  <si>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</si>
  <si>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</si>
  <si>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</si>
  <si>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</si>
  <si>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</si>
  <si>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</si>
  <si>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</si>
  <si>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</si>
  <si>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</si>
  <si>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</si>
  <si>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</si>
  <si>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</si>
  <si>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</si>
  <si>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</si>
  <si>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</si>
  <si>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</si>
  <si>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</si>
  <si>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</si>
  <si>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</si>
  <si>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</si>
  <si>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</si>
  <si>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</si>
  <si>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</si>
  <si>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</si>
  <si>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</si>
  <si>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</si>
  <si>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</si>
  <si>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</si>
  <si>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</si>
  <si>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</si>
  <si>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</si>
  <si>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</si>
  <si>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</si>
  <si>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</si>
  <si>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</si>
  <si>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</si>
  <si>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</si>
  <si>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</si>
  <si>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</si>
  <si>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</si>
  <si>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</si>
  <si>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</si>
  <si>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</si>
  <si>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</si>
  <si>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</si>
  <si>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</si>
  <si>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</si>
  <si>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</si>
  <si>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</si>
  <si>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</si>
  <si>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</si>
  <si>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</si>
  <si>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</si>
  <si>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</si>
  <si>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</si>
  <si>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</si>
  <si>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</si>
  <si>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</si>
  <si>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</si>
  <si>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</si>
  <si>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</si>
  <si>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</si>
  <si>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</si>
  <si>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</si>
  <si>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</si>
  <si>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</si>
  <si>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</si>
  <si>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</si>
  <si>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</si>
  <si>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</si>
  <si>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</si>
  <si>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</si>
  <si>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</si>
  <si>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</si>
  <si>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</si>
  <si>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</si>
  <si>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</si>
  <si>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</si>
  <si>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</si>
  <si>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</si>
  <si>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</si>
  <si>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</si>
  <si>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</si>
  <si>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</si>
  <si>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</si>
  <si>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</si>
  <si>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</si>
  <si>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</si>
  <si>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</si>
  <si>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</si>
  <si>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</si>
  <si>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</si>
  <si>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</si>
  <si>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</si>
  <si>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</si>
  <si>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</si>
  <si>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</si>
  <si>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</si>
  <si>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</si>
  <si>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</si>
  <si>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</si>
  <si>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</si>
  <si>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</si>
  <si>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</si>
  <si>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</si>
  <si>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</si>
  <si>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</si>
  <si>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</si>
  <si>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</si>
  <si>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</si>
  <si>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</si>
  <si>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</si>
  <si>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</si>
  <si>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</si>
  <si>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</si>
  <si>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</si>
  <si>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</si>
  <si>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</si>
  <si>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</si>
  <si>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</si>
  <si>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</si>
  <si>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</si>
  <si>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</si>
  <si>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</si>
  <si>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</si>
  <si>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</si>
  <si>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</si>
  <si>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</si>
  <si>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</si>
  <si>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</si>
  <si>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</si>
  <si>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</si>
  <si>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</si>
  <si>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</si>
  <si>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</si>
  <si>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</si>
  <si>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</si>
  <si>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</si>
  <si>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</si>
  <si>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</si>
  <si>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</si>
  <si>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</si>
  <si>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</si>
  <si>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</si>
  <si>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</si>
  <si>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</si>
  <si>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</si>
  <si>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</si>
  <si>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</si>
  <si>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</si>
  <si>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</si>
  <si>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</si>
  <si>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</si>
  <si>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</si>
  <si>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</si>
  <si>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</si>
  <si>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</si>
  <si>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</si>
  <si>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</si>
  <si>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</si>
  <si>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</si>
  <si>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</si>
  <si>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</si>
  <si>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</si>
  <si>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</si>
  <si>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</si>
  <si>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</si>
  <si>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</si>
  <si>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</si>
  <si>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</si>
  <si>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</si>
  <si>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</si>
  <si>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</si>
  <si>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</si>
  <si>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</si>
  <si>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</si>
  <si>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</si>
  <si>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</si>
  <si>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</si>
  <si>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</si>
  <si>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</si>
  <si>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</si>
  <si>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</si>
  <si>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</si>
  <si>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</si>
  <si>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</si>
  <si>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</si>
  <si>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</si>
  <si>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</si>
  <si>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</si>
  <si>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</si>
  <si>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</si>
  <si>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</si>
  <si>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</si>
  <si>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</si>
  <si>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</si>
  <si>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</si>
  <si>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</si>
  <si>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</si>
  <si>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</si>
  <si>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</si>
  <si>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</si>
  <si>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</si>
  <si>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</si>
  <si>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</si>
  <si>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</si>
  <si>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</si>
  <si>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</si>
  <si>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</si>
  <si>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</si>
  <si>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</si>
  <si>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</si>
  <si>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</si>
  <si>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</si>
  <si>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</si>
  <si>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</si>
  <si>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</si>
  <si>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</si>
  <si>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</si>
  <si>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</si>
  <si>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</si>
  <si>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</si>
  <si>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</si>
  <si>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</si>
  <si>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</si>
  <si>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</si>
  <si>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</si>
  <si>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</si>
  <si>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</si>
  <si>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</si>
  <si>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</si>
  <si>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</si>
  <si>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</si>
  <si>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</si>
  <si>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</si>
  <si>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</si>
  <si>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</si>
  <si>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</si>
  <si>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</si>
  <si>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</si>
  <si>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</si>
  <si>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</si>
  <si>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</si>
  <si>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</si>
  <si>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</si>
  <si>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</si>
  <si>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</si>
  <si>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</si>
  <si>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</si>
  <si>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</si>
  <si>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</si>
  <si>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</si>
  <si>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</si>
  <si>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</si>
  <si>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</si>
  <si>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</si>
  <si>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</si>
  <si>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</si>
  <si>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</si>
  <si>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</si>
  <si>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</si>
  <si>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</si>
  <si>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</si>
  <si>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</si>
  <si>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</si>
  <si>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</si>
  <si>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</si>
  <si>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</si>
  <si>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</si>
  <si>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</si>
  <si>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</si>
  <si>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</si>
  <si>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</si>
  <si>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</si>
  <si>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</si>
  <si>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</si>
  <si>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</si>
  <si>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</si>
  <si>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</si>
  <si>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</si>
  <si>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</si>
  <si>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</si>
  <si>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</si>
  <si>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</si>
  <si>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</si>
  <si>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</si>
  <si>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</si>
  <si>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</si>
  <si>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</si>
  <si>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</si>
  <si>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</si>
  <si>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</si>
  <si>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</si>
  <si>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</si>
  <si>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</si>
  <si>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</si>
  <si>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</si>
  <si>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</si>
  <si>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</si>
  <si>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</si>
  <si>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</si>
  <si>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</si>
  <si>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</si>
  <si>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</si>
  <si>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</si>
  <si>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</si>
  <si>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</si>
  <si>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</si>
  <si>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</si>
  <si>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</si>
  <si>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</si>
  <si>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</si>
  <si>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</si>
  <si>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</si>
  <si>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</si>
  <si>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</si>
  <si>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</si>
  <si>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</si>
  <si>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</si>
  <si>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</si>
  <si>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</si>
  <si>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</si>
  <si>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</si>
  <si>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</si>
  <si>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</si>
  <si>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</si>
  <si>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</si>
  <si>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</si>
  <si>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</si>
  <si>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</si>
  <si>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</si>
  <si>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</si>
  <si>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</si>
  <si>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</si>
  <si>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</si>
  <si>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</si>
  <si>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</si>
  <si>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</si>
  <si>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</si>
  <si>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</si>
  <si>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</si>
  <si>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</si>
  <si>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</si>
  <si>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</si>
  <si>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</si>
  <si>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</si>
  <si>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</si>
  <si>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</si>
  <si>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</si>
  <si>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</si>
  <si>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</si>
  <si>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</si>
  <si>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</si>
  <si>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</si>
  <si>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</si>
  <si>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</si>
  <si>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</si>
  <si>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</si>
  <si>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</si>
  <si>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</si>
  <si>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</si>
  <si>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</si>
  <si>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</si>
  <si>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</si>
  <si>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</si>
  <si>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</si>
  <si>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</si>
  <si>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</si>
  <si>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</si>
  <si>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</si>
  <si>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</si>
  <si>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</si>
  <si>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</si>
  <si>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</si>
  <si>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</si>
  <si>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</si>
  <si>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</si>
  <si>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</si>
  <si>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</si>
  <si>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</si>
  <si>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</si>
  <si>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</si>
  <si>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</si>
  <si>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</si>
  <si>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</si>
  <si>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</si>
  <si>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</si>
  <si>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</si>
  <si>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</si>
  <si>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</si>
  <si>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</si>
  <si>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</si>
  <si>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</si>
  <si>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</si>
  <si>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</si>
  <si>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</si>
  <si>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</si>
  <si>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</si>
  <si>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</si>
  <si>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</si>
  <si>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</si>
  <si>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</si>
  <si>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</si>
  <si>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</si>
  <si>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</si>
  <si>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</si>
  <si>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</si>
  <si>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</si>
  <si>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</si>
  <si>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</si>
  <si>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</si>
  <si>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</si>
  <si>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</si>
  <si>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</si>
  <si>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</si>
  <si>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</si>
  <si>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</si>
  <si>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</si>
  <si>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</si>
  <si>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</si>
  <si>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</si>
  <si>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</si>
  <si>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</si>
  <si>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</si>
  <si>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</si>
  <si>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</si>
  <si>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</si>
  <si>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</si>
  <si>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</si>
  <si>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</si>
  <si>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</si>
  <si>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</si>
  <si>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</si>
  <si>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</si>
  <si>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</si>
  <si>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</si>
  <si>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</si>
  <si>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</si>
  <si>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</si>
  <si>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</si>
  <si>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</si>
  <si>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</si>
  <si>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</si>
  <si>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</si>
  <si>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</si>
  <si>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</si>
  <si>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</si>
  <si>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</si>
  <si>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</si>
  <si>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</si>
  <si>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</si>
  <si>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</si>
  <si>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</si>
  <si>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</si>
  <si>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</si>
  <si>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</si>
  <si>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</si>
  <si>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</si>
  <si>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</si>
  <si>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</si>
  <si>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</si>
  <si>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</si>
  <si>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</si>
  <si>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</si>
  <si>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</si>
  <si>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</si>
  <si>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</si>
  <si>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</si>
  <si>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</si>
  <si>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</si>
  <si>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</si>
  <si>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</si>
  <si>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</si>
  <si>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</si>
  <si>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</si>
  <si>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</si>
  <si>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</si>
  <si>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</si>
  <si>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</si>
  <si>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</si>
  <si>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</si>
  <si>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</si>
  <si>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</si>
  <si>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</si>
  <si>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</si>
  <si>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</si>
  <si>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</si>
  <si>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</si>
  <si>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</si>
  <si>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</si>
  <si>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</si>
  <si>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</si>
  <si>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</si>
  <si>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</si>
  <si>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</si>
  <si>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</si>
  <si>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</si>
  <si>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</si>
  <si>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</si>
  <si>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</si>
  <si>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</si>
  <si>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</si>
  <si>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</si>
  <si>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</si>
  <si>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</si>
  <si>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</si>
  <si>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</si>
  <si>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</si>
  <si>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</si>
  <si>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</si>
  <si>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</si>
  <si>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</si>
  <si>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</si>
  <si>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</si>
  <si>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</si>
  <si>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</si>
  <si>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</si>
  <si>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</si>
  <si>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</si>
  <si>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</si>
  <si>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</si>
  <si>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</si>
  <si>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</si>
  <si>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</si>
  <si>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</si>
  <si>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</si>
  <si>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</si>
  <si>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</si>
  <si>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</si>
  <si>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</si>
  <si>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</si>
  <si>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</si>
  <si>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</si>
  <si>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</si>
  <si>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</si>
  <si>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</si>
  <si>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</si>
  <si>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</si>
  <si>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</si>
  <si>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</si>
  <si>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</si>
  <si>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</si>
  <si>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</si>
  <si>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</si>
  <si>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</si>
  <si>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</si>
  <si>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</si>
  <si>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</si>
  <si>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</si>
  <si>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</si>
  <si>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</si>
  <si>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</si>
  <si>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</si>
  <si>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</si>
  <si>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</si>
  <si>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</si>
  <si>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</si>
  <si>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</si>
  <si>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</si>
  <si>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</si>
  <si>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</si>
  <si>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</si>
  <si>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</si>
  <si>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</si>
  <si>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</si>
  <si>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</si>
  <si>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</si>
  <si>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</si>
  <si>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</si>
  <si>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</si>
  <si>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</si>
  <si>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</si>
  <si>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</si>
  <si>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</si>
  <si>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</si>
  <si>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</si>
  <si>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</si>
  <si>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</si>
  <si>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</si>
  <si>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</si>
  <si>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</si>
  <si>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</si>
  <si>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</si>
  <si>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</si>
  <si>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</si>
  <si>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</si>
  <si>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</si>
  <si>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</si>
  <si>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</si>
  <si>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</si>
  <si>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</si>
  <si>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</si>
  <si>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</si>
  <si>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</si>
  <si>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</si>
  <si>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</si>
  <si>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</si>
  <si>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</si>
  <si>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</si>
  <si>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</si>
  <si>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</si>
  <si>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</si>
  <si>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</si>
  <si>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</si>
  <si>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</si>
  <si>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</si>
  <si>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</si>
  <si>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</si>
  <si>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</si>
  <si>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</si>
  <si>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</si>
  <si>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</si>
  <si>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</si>
  <si>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</si>
  <si>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</si>
  <si>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</si>
  <si>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</si>
  <si>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</si>
  <si>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</si>
  <si>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</si>
  <si>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</si>
  <si>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</si>
  <si>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</si>
  <si>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</si>
  <si>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</si>
  <si>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</si>
  <si>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</si>
  <si>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</si>
  <si>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</si>
  <si>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</si>
  <si>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</si>
  <si>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</si>
  <si>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</si>
  <si>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</si>
  <si>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</si>
  <si>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</si>
  <si>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</si>
  <si>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</si>
  <si>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</si>
  <si>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</si>
  <si>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</si>
  <si>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</si>
  <si>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</si>
  <si>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</si>
  <si>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</si>
  <si>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</si>
  <si>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</si>
  <si>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</si>
  <si>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</si>
  <si>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</si>
  <si>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</si>
  <si>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</si>
  <si>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</si>
  <si>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</si>
  <si>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</si>
  <si>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</si>
  <si>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</si>
  <si>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</si>
  <si>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</si>
  <si>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</si>
  <si>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</si>
  <si>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</si>
  <si>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</si>
  <si>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</si>
  <si>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</si>
  <si>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</si>
  <si>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</si>
  <si>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</si>
  <si>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</si>
  <si>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</si>
  <si>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</si>
  <si>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</si>
  <si>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</si>
  <si>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</si>
  <si>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</si>
  <si>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</si>
  <si>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</si>
  <si>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</si>
  <si>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</si>
  <si>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</si>
  <si>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</si>
  <si>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</si>
  <si>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</si>
  <si>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</si>
  <si>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</si>
  <si>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</si>
  <si>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</si>
  <si>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</si>
  <si>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</si>
  <si>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</si>
  <si>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</si>
  <si>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</si>
  <si>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</si>
  <si>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</si>
  <si>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</si>
  <si>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</si>
  <si>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</si>
  <si>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</si>
  <si>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</si>
  <si>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</si>
  <si>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</si>
  <si>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</si>
  <si>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</si>
  <si>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</si>
  <si>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</si>
  <si>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</si>
  <si>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</si>
  <si>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</si>
  <si>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</si>
  <si>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</si>
  <si>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</si>
  <si>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</si>
  <si>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</si>
  <si>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</si>
  <si>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</si>
  <si>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</si>
  <si>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</si>
  <si>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</si>
  <si>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</si>
  <si>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</si>
  <si>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</si>
  <si>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</si>
  <si>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</si>
  <si>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</si>
  <si>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</si>
  <si>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</si>
  <si>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</si>
  <si>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</si>
  <si>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</si>
  <si>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</si>
  <si>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</si>
  <si>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</si>
  <si>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</si>
  <si>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</si>
  <si>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</si>
  <si>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</si>
  <si>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</si>
  <si>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</si>
  <si>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</si>
  <si>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</si>
  <si>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</si>
  <si>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</si>
  <si>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</si>
  <si>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</si>
  <si>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</si>
  <si>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</si>
  <si>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</si>
  <si>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</si>
  <si>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</si>
  <si>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</si>
  <si>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</si>
  <si>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</si>
  <si>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</si>
  <si>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</si>
  <si>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</si>
  <si>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</si>
  <si>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</si>
  <si>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</si>
  <si>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</si>
  <si>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</si>
  <si>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</si>
  <si>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</si>
  <si>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</si>
  <si>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</si>
  <si>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</si>
  <si>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</si>
  <si>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</si>
  <si>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</si>
  <si>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</si>
  <si>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</si>
  <si>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</si>
  <si>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</si>
  <si>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</si>
  <si>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</si>
  <si>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</si>
  <si>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</si>
  <si>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</si>
  <si>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</si>
  <si>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</si>
  <si>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</si>
  <si>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</si>
  <si>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</si>
  <si>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</si>
  <si>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</si>
  <si>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</si>
  <si>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</si>
  <si>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</si>
  <si>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</si>
  <si>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</si>
  <si>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</si>
  <si>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</si>
  <si>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</si>
  <si>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</si>
  <si>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</si>
  <si>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</si>
  <si>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</si>
  <si>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</si>
  <si>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</si>
  <si>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</si>
  <si>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</si>
  <si>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</si>
  <si>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</si>
  <si>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</si>
  <si>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</si>
  <si>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</si>
  <si>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</si>
  <si>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</si>
  <si>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</si>
  <si>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</si>
  <si>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</si>
  <si>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</si>
  <si>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</si>
  <si>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</si>
  <si>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</si>
  <si>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</si>
  <si>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</si>
  <si>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</si>
  <si>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</si>
  <si>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</si>
  <si>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</si>
  <si>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</si>
  <si>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</si>
  <si>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</si>
  <si>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</si>
  <si>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</si>
  <si>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</si>
  <si>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</si>
  <si>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</si>
  <si>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</si>
  <si>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</si>
  <si>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</si>
  <si>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</si>
  <si>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</si>
  <si>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</si>
  <si>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</si>
  <si>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</si>
  <si>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</si>
  <si>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</si>
  <si>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</si>
  <si>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</si>
  <si>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</si>
  <si>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</si>
  <si>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</si>
  <si>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</si>
  <si>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</si>
  <si>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</si>
  <si>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</si>
  <si>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</si>
  <si>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</si>
  <si>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</si>
  <si>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</si>
  <si>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</si>
  <si>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</si>
  <si>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</si>
  <si>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</si>
  <si>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</si>
  <si>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</si>
  <si>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</si>
  <si>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</si>
  <si>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</si>
  <si>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</si>
  <si>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</si>
  <si>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</si>
  <si>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</si>
  <si>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</si>
  <si>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</si>
  <si>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</si>
  <si>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</si>
  <si>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</si>
  <si>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</si>
  <si>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</si>
  <si>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</si>
  <si>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</si>
  <si>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</si>
  <si>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</si>
  <si>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</si>
  <si>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</si>
  <si>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</si>
  <si>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</si>
  <si>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</si>
  <si>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</si>
  <si>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</si>
  <si>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</si>
  <si>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</si>
  <si>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</si>
  <si>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</si>
  <si>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</si>
  <si>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</si>
  <si>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</si>
  <si>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</si>
  <si>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</si>
  <si>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</si>
  <si>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</si>
  <si>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</si>
  <si>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</si>
  <si>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</si>
  <si>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</si>
  <si>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</si>
  <si>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</si>
  <si>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</si>
  <si>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</si>
  <si>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</si>
  <si>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</si>
  <si>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</si>
  <si>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</si>
  <si>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</si>
  <si>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</si>
  <si>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</si>
  <si>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</si>
  <si>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</si>
  <si>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</si>
  <si>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</si>
  <si>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</si>
  <si>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</si>
  <si>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</si>
  <si>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</si>
  <si>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</si>
  <si>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</si>
  <si>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</si>
  <si>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</si>
  <si>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</si>
  <si>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</si>
  <si>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</si>
  <si>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</si>
  <si>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</si>
  <si>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</si>
  <si>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</si>
  <si>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</si>
  <si>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</si>
  <si>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</si>
  <si>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</si>
  <si>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</si>
  <si>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</si>
  <si>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</si>
  <si>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</si>
  <si>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</si>
  <si>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</si>
  <si>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</si>
  <si>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</si>
  <si>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</si>
  <si>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</si>
  <si>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</si>
  <si>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</si>
  <si>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</si>
  <si>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</si>
  <si>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</si>
  <si>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</si>
  <si>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</si>
  <si>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</si>
  <si>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</si>
  <si>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</si>
  <si>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</si>
  <si>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</si>
  <si>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</si>
  <si>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</si>
  <si>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</si>
  <si>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</si>
  <si>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</si>
  <si>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</si>
  <si>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</si>
  <si>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</si>
  <si>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</si>
  <si>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</si>
  <si>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</si>
  <si>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</si>
  <si>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</si>
  <si>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</si>
  <si>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</si>
  <si>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</si>
  <si>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</si>
  <si>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</si>
  <si>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</si>
  <si>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</si>
  <si>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</si>
  <si>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</si>
  <si>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</si>
  <si>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</si>
  <si>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</si>
  <si>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</si>
  <si>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</si>
  <si>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</si>
  <si>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</si>
  <si>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</si>
  <si>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</si>
  <si>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</si>
  <si>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</si>
  <si>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</si>
  <si>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</si>
  <si>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</si>
  <si>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</si>
  <si>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</si>
  <si>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</si>
  <si>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</si>
  <si>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</si>
  <si>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</si>
  <si>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</si>
  <si>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</si>
  <si>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</si>
  <si>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</si>
  <si>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</si>
  <si>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</si>
  <si>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</si>
  <si>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</si>
  <si>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</si>
  <si>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</si>
  <si>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</si>
  <si>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</si>
  <si>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</si>
  <si>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</si>
  <si>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</si>
  <si>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</si>
  <si>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</si>
  <si>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</si>
  <si>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</si>
  <si>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</si>
  <si>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</si>
  <si>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</si>
  <si>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</si>
  <si>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</si>
  <si>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</si>
  <si>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</si>
  <si>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</si>
  <si>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</si>
  <si>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</si>
  <si>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</si>
  <si>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</si>
  <si>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</si>
  <si>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</si>
  <si>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</si>
  <si>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</si>
  <si>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</si>
  <si>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</si>
  <si>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</si>
  <si>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</si>
  <si>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</si>
  <si>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</si>
  <si>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</si>
  <si>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</si>
  <si>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</si>
  <si>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</si>
  <si>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</si>
  <si>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</si>
  <si>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</si>
  <si>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</si>
  <si>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</si>
  <si>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</si>
  <si>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</si>
  <si>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</si>
  <si>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</si>
  <si>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</si>
  <si>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</si>
  <si>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</si>
  <si>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</si>
  <si>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</si>
  <si>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</si>
  <si>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</si>
  <si>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</si>
  <si>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</si>
  <si>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</si>
  <si>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</si>
  <si>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</si>
  <si>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</si>
  <si>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</si>
  <si>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</si>
  <si>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</si>
  <si>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</si>
  <si>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</si>
  <si>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</si>
  <si>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</si>
  <si>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</si>
  <si>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</si>
  <si>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</si>
  <si>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</si>
  <si>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</si>
  <si>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</si>
  <si>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</si>
  <si>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</si>
  <si>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</si>
  <si>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</si>
  <si>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</si>
  <si>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</si>
  <si>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</si>
  <si>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</si>
  <si>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</si>
  <si>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</si>
  <si>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</si>
  <si>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</si>
  <si>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</si>
  <si>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</si>
  <si>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</si>
  <si>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</si>
  <si>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</si>
  <si>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</si>
  <si>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</si>
  <si>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</si>
  <si>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</si>
  <si>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</si>
  <si>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</si>
  <si>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</si>
  <si>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</si>
  <si>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</si>
  <si>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</si>
  <si>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</si>
  <si>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</si>
  <si>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</si>
  <si>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</si>
  <si>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</si>
  <si>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</si>
  <si>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</si>
  <si>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</si>
  <si>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</si>
  <si>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</si>
  <si>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</si>
  <si>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</si>
  <si>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</si>
  <si>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</si>
  <si>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</si>
  <si>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</si>
  <si>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</si>
  <si>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</si>
  <si>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</si>
  <si>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</si>
  <si>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</si>
  <si>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</si>
  <si>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</si>
  <si>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</si>
  <si>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</si>
  <si>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</si>
  <si>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</si>
  <si>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</si>
  <si>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</si>
  <si>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</si>
  <si>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</si>
  <si>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</si>
  <si>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</si>
  <si>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</si>
  <si>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</si>
  <si>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</si>
  <si>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</si>
  <si>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</si>
  <si>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</si>
  <si>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</si>
  <si>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</si>
  <si>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</si>
  <si>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</si>
  <si>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</si>
  <si>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</si>
  <si>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</si>
  <si>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</si>
  <si>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</si>
  <si>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</si>
  <si>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</si>
  <si>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</si>
  <si>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</si>
  <si>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</si>
  <si>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</si>
  <si>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</si>
  <si>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</si>
  <si>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</si>
  <si>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</si>
  <si>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</si>
  <si>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</si>
  <si>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</si>
  <si>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</si>
  <si>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</si>
  <si>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</si>
  <si>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</si>
  <si>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</si>
  <si>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</si>
  <si>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</si>
  <si>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</si>
  <si>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</si>
  <si>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</si>
  <si>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</si>
  <si>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</si>
  <si>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</si>
  <si>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</si>
  <si>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</si>
  <si>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</si>
  <si>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</si>
  <si>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</si>
  <si>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</si>
  <si>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</si>
  <si>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</si>
  <si>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</si>
  <si>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</si>
  <si>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</si>
  <si>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</si>
  <si>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</si>
  <si>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</si>
  <si>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</si>
  <si>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</si>
  <si>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</si>
  <si>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</si>
  <si>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</si>
  <si>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</si>
  <si>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</si>
  <si>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</si>
  <si>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</si>
  <si>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</si>
  <si>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</si>
  <si>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</si>
  <si>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</si>
  <si>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</si>
  <si>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</si>
  <si>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</si>
  <si>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</si>
  <si>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</si>
  <si>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</si>
  <si>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</si>
  <si>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</si>
  <si>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</si>
  <si>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</si>
  <si>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</si>
  <si>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</si>
  <si>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</si>
  <si>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</si>
  <si>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</si>
  <si>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</si>
  <si>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</si>
  <si>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</si>
  <si>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</si>
  <si>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</si>
  <si>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</si>
  <si>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</si>
  <si>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</si>
  <si>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</si>
  <si>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</si>
  <si>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</si>
  <si>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</si>
  <si>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</si>
  <si>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</si>
  <si>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</si>
  <si>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</si>
  <si>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</si>
  <si>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</si>
  <si>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</si>
  <si>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</si>
  <si>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</si>
  <si>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</si>
  <si>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</si>
  <si>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</si>
  <si>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</si>
  <si>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</si>
  <si>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</si>
  <si>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</si>
  <si>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</si>
  <si>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</si>
  <si>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</si>
  <si>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</si>
  <si>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</si>
  <si>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</si>
  <si>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</si>
  <si>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</si>
  <si>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</si>
  <si>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</si>
  <si>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</si>
  <si>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</si>
  <si>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</si>
  <si>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</si>
  <si>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</si>
  <si>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</si>
  <si>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</si>
  <si>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</si>
  <si>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</si>
  <si>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</si>
  <si>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</si>
  <si>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</si>
  <si>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</si>
  <si>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</si>
  <si>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</si>
  <si>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</si>
  <si>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</si>
  <si>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</si>
  <si>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</si>
  <si>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</si>
  <si>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</si>
  <si>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</si>
  <si>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</si>
  <si>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</si>
  <si>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</si>
  <si>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</si>
  <si>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</si>
  <si>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</si>
  <si>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</si>
  <si>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</si>
  <si>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</si>
  <si>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</si>
  <si>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</si>
  <si>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</si>
  <si>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</si>
  <si>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</si>
  <si>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</si>
  <si>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</si>
  <si>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</si>
  <si>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</si>
  <si>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</si>
  <si>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</si>
  <si>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</si>
  <si>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</si>
  <si>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</si>
  <si>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</si>
  <si>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</si>
  <si>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</si>
  <si>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</si>
  <si>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</si>
  <si>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</si>
  <si>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</si>
  <si>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</si>
  <si>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</si>
  <si>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</si>
  <si>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</si>
  <si>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</si>
  <si>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</si>
  <si>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</si>
  <si>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</si>
  <si>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</si>
  <si>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</si>
  <si>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</si>
  <si>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</si>
  <si>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</si>
  <si>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</si>
  <si>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</si>
  <si>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</si>
  <si>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</si>
  <si>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</si>
  <si>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</si>
  <si>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</si>
  <si>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</si>
  <si>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</si>
  <si>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</si>
  <si>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</si>
  <si>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</si>
  <si>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</si>
  <si>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</si>
  <si>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</si>
  <si>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</si>
  <si>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</si>
  <si>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</si>
  <si>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</si>
  <si>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</si>
  <si>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</si>
  <si>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</si>
  <si>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</si>
  <si>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</si>
  <si>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</si>
  <si>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</si>
  <si>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</si>
  <si>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</si>
  <si>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</si>
  <si>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</si>
  <si>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</si>
  <si>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</si>
  <si>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</si>
  <si>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</si>
  <si>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</si>
  <si>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</si>
  <si>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</si>
  <si>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</si>
  <si>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</si>
  <si>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</si>
  <si>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</si>
  <si>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</si>
  <si>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</si>
  <si>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</si>
  <si>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</si>
  <si>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</si>
  <si>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</si>
  <si>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</si>
  <si>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</si>
  <si>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</si>
  <si>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</si>
  <si>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</si>
  <si>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</si>
  <si>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</si>
  <si>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</si>
  <si>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</si>
  <si>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</si>
  <si>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</si>
  <si>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</si>
  <si>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</si>
  <si>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</si>
  <si>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</si>
  <si>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</si>
  <si>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</si>
  <si>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</si>
  <si>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</si>
  <si>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</si>
  <si>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</si>
  <si>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</si>
  <si>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</si>
  <si>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</si>
  <si>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</si>
  <si>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</si>
  <si>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</si>
  <si>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</si>
  <si>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</si>
  <si>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</si>
  <si>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</si>
  <si>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</si>
  <si>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</si>
  <si>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</si>
  <si>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</si>
  <si>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</si>
  <si>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</si>
  <si>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</si>
  <si>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</si>
  <si>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</si>
  <si>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</si>
  <si>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</si>
  <si>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</si>
  <si>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</si>
  <si>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</si>
  <si>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</si>
  <si>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</si>
  <si>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</si>
  <si>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</si>
  <si>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</si>
  <si>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</si>
  <si>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</si>
  <si>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</si>
  <si>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</si>
  <si>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</si>
  <si>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</si>
  <si>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</si>
  <si>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</si>
  <si>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</si>
  <si>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</si>
  <si>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</si>
  <si>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</si>
  <si>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</si>
  <si>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</si>
  <si>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</si>
  <si>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</si>
  <si>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</si>
  <si>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</si>
  <si>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</si>
  <si>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</si>
  <si>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</si>
  <si>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</si>
  <si>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</si>
  <si>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</si>
  <si>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</si>
  <si>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</si>
  <si>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</si>
  <si>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</si>
  <si>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</si>
  <si>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</si>
  <si>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</si>
  <si>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</si>
  <si>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</si>
  <si>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</si>
  <si>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</si>
  <si>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</si>
  <si>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</si>
  <si>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</si>
  <si>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</si>
  <si>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</si>
  <si>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</si>
  <si>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</si>
  <si>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</si>
  <si>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</si>
  <si>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</si>
  <si>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</si>
  <si>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</si>
  <si>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</si>
  <si>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</si>
  <si>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</si>
  <si>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</si>
  <si>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</si>
  <si>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</si>
  <si>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</si>
  <si>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</si>
  <si>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</si>
  <si>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</si>
  <si>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</si>
  <si>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</si>
  <si>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</si>
  <si>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</si>
  <si>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</si>
  <si>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</si>
  <si>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</si>
  <si>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</si>
  <si>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</si>
  <si>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</si>
  <si>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</si>
  <si>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</si>
  <si>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</si>
  <si>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</si>
  <si>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</si>
  <si>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</si>
  <si>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</si>
  <si>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</si>
  <si>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</si>
  <si>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</si>
  <si>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</si>
  <si>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</si>
  <si>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</si>
  <si>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</si>
  <si>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</si>
  <si>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</si>
  <si>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</si>
  <si>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</si>
  <si>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</si>
  <si>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</si>
  <si>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</si>
  <si>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</si>
  <si>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</si>
  <si>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</si>
  <si>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</si>
  <si>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</si>
  <si>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</si>
  <si>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</si>
  <si>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</si>
  <si>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</si>
  <si>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</si>
  <si>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</si>
  <si>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</si>
  <si>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</si>
  <si>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</si>
  <si>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</si>
  <si>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</si>
  <si>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</si>
  <si>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</si>
  <si>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</si>
  <si>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</si>
  <si>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</si>
  <si>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</si>
  <si>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</si>
  <si>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</si>
  <si>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</si>
  <si>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</si>
  <si>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</si>
  <si>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</si>
  <si>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</si>
  <si>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</si>
  <si>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</si>
  <si>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</si>
  <si>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</si>
  <si>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</si>
  <si>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</si>
  <si>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</si>
  <si>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</si>
  <si>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</si>
  <si>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</si>
  <si>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</si>
  <si>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</si>
  <si>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</si>
  <si>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</si>
  <si>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</si>
  <si>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</si>
  <si>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</si>
  <si>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</si>
  <si>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</si>
  <si>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</si>
  <si>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</si>
  <si>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</si>
  <si>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</si>
  <si>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</si>
  <si>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</si>
  <si>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</si>
  <si>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</si>
  <si>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</si>
  <si>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</si>
  <si>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</si>
  <si>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</si>
  <si>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</si>
  <si>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</si>
  <si>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</si>
  <si>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</si>
  <si>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</si>
  <si>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</si>
  <si>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</si>
  <si>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</si>
  <si>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</si>
  <si>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</si>
  <si>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</si>
  <si>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</si>
  <si>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</si>
  <si>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</si>
  <si>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</si>
  <si>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</si>
  <si>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</si>
  <si>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</si>
  <si>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</si>
  <si>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</si>
  <si>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</si>
  <si>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</si>
  <si>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</si>
  <si>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</si>
  <si>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</si>
  <si>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</si>
  <si>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</si>
  <si>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</si>
  <si>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</si>
  <si>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</si>
  <si>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</si>
  <si>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</si>
  <si>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</si>
  <si>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</si>
  <si>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</si>
  <si>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</si>
  <si>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</si>
  <si>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</si>
  <si>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</si>
  <si>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</si>
  <si>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</si>
  <si>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</si>
  <si>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</si>
  <si>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</si>
  <si>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</si>
  <si>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</si>
  <si>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</si>
  <si>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</si>
  <si>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</si>
  <si>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</si>
  <si>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</si>
  <si>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</si>
  <si>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</si>
  <si>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</si>
  <si>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</si>
  <si>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</si>
  <si>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</si>
  <si>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</si>
  <si>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</si>
  <si>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</si>
  <si>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</si>
  <si>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</si>
  <si>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</si>
  <si>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</si>
  <si>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</si>
  <si>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</si>
  <si>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</si>
  <si>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</si>
  <si>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</si>
  <si>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</si>
  <si>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</si>
  <si>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</si>
  <si>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</si>
  <si>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</si>
  <si>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</si>
  <si>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</si>
  <si>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</si>
  <si>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</si>
  <si>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</si>
  <si>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</si>
  <si>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</si>
  <si>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</si>
  <si>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</si>
  <si>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</si>
  <si>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</si>
  <si>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</si>
  <si>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</si>
  <si>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</si>
  <si>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</si>
  <si>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</si>
  <si>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</si>
  <si>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</si>
  <si>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</si>
  <si>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</si>
  <si>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</si>
  <si>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</si>
  <si>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</si>
  <si>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</si>
  <si>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</si>
  <si>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</si>
  <si>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</si>
  <si>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</si>
  <si>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</si>
  <si>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</si>
  <si>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</si>
  <si>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</si>
  <si>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</si>
  <si>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</si>
  <si>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</si>
  <si>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</si>
  <si>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</si>
  <si>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</si>
  <si>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</si>
  <si>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</si>
  <si>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</si>
  <si>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</si>
  <si>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</si>
  <si>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</si>
  <si>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</si>
  <si>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</si>
  <si>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</si>
  <si>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</si>
  <si>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</si>
  <si>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</si>
  <si>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</si>
  <si>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</si>
  <si>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</si>
  <si>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</si>
  <si>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</si>
  <si>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</si>
  <si>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</si>
  <si>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</si>
  <si>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</si>
  <si>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</si>
  <si>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</si>
  <si>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</si>
  <si>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</si>
  <si>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</si>
  <si>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</si>
  <si>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</si>
  <si>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</si>
  <si>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</si>
  <si>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</si>
  <si>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</si>
  <si>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</si>
  <si>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</si>
  <si>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</si>
  <si>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</si>
  <si>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</si>
  <si>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</si>
  <si>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</si>
  <si>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</si>
  <si>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</si>
  <si>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</si>
  <si>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</si>
  <si>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</si>
  <si>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</si>
  <si>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</si>
  <si>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</si>
  <si>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</si>
  <si>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</si>
  <si>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</si>
  <si>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</si>
  <si>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</si>
  <si>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</si>
  <si>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</si>
  <si>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</si>
  <si>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</si>
  <si>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</si>
  <si>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</si>
  <si>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</si>
  <si>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</si>
  <si>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</si>
  <si>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</si>
  <si>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</si>
  <si>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</si>
  <si>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</si>
  <si>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</si>
  <si>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</si>
  <si>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</si>
  <si>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</si>
  <si>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</si>
  <si>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</si>
  <si>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</si>
  <si>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</si>
  <si>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</si>
  <si>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</si>
  <si>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</si>
  <si>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</si>
  <si>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</si>
  <si>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</si>
  <si>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</si>
  <si>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</si>
  <si>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</si>
  <si>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</si>
  <si>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</si>
  <si>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</si>
  <si>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</si>
  <si>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</si>
  <si>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</si>
  <si>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</si>
  <si>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</si>
  <si>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</si>
  <si>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</si>
  <si>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</si>
  <si>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</si>
  <si>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</si>
  <si>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</si>
  <si>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</si>
  <si>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</si>
  <si>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</si>
  <si>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</si>
  <si>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</si>
  <si>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</si>
  <si>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</si>
  <si>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</si>
  <si>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</si>
  <si>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</si>
  <si>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</si>
  <si>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</si>
  <si>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</si>
  <si>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</si>
  <si>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</si>
  <si>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</si>
  <si>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</si>
  <si>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</si>
  <si>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</si>
  <si>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</si>
  <si>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</si>
  <si>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</si>
  <si>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</si>
  <si>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</si>
  <si>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</si>
  <si>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</si>
  <si>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</si>
  <si>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</si>
  <si>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</si>
  <si>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</si>
  <si>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</si>
  <si>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</si>
  <si>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</si>
  <si>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</si>
  <si>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</si>
  <si>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</si>
  <si>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</si>
  <si>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</si>
  <si>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</si>
  <si>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</si>
  <si>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</si>
  <si>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</si>
  <si>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</si>
  <si>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</si>
  <si>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</si>
  <si>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</si>
  <si>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</si>
  <si>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</si>
  <si>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</si>
  <si>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</si>
  <si>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</si>
  <si>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</si>
  <si>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</si>
  <si>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</si>
  <si>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</si>
  <si>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</si>
  <si>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</si>
  <si>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</si>
  <si>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</si>
  <si>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</si>
  <si>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</si>
  <si>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</si>
  <si>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</si>
  <si>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</si>
  <si>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</si>
  <si>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</si>
  <si>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</si>
  <si>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</si>
  <si>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</si>
  <si>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</si>
  <si>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</si>
  <si>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</si>
  <si>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</si>
  <si>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</si>
  <si>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</si>
  <si>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</si>
  <si>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</si>
  <si>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</si>
  <si>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</si>
  <si>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</si>
  <si>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</si>
  <si>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</si>
  <si>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</si>
  <si>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</si>
  <si>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</si>
  <si>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</si>
  <si>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</si>
  <si>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</si>
  <si>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</si>
  <si>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</si>
  <si>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</si>
  <si>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</si>
  <si>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</si>
  <si>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</si>
  <si>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</si>
  <si>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</si>
  <si>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</si>
  <si>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</si>
  <si>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</si>
  <si>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</si>
  <si>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</si>
  <si>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</si>
  <si>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</si>
  <si>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</si>
  <si>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</si>
  <si>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</si>
  <si>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</si>
  <si>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</si>
  <si>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</si>
  <si>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</si>
  <si>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</si>
  <si>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</si>
  <si>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</si>
  <si>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</si>
  <si>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</si>
  <si>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</si>
  <si>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</si>
  <si>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</si>
  <si>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</si>
  <si>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</si>
  <si>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</si>
  <si>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</si>
  <si>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</si>
  <si>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</si>
  <si>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</si>
  <si>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</si>
  <si>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</si>
  <si>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</si>
  <si>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</si>
  <si>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</si>
  <si>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</si>
  <si>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</si>
  <si>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</si>
  <si>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</si>
  <si>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</si>
  <si>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</si>
  <si>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</si>
  <si>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</si>
  <si>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</si>
  <si>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</si>
  <si>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</si>
  <si>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</si>
  <si>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</si>
  <si>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</si>
  <si>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</si>
  <si>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</si>
  <si>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</si>
  <si>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</si>
  <si>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</si>
  <si>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</si>
  <si>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</si>
  <si>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</si>
  <si>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</si>
  <si>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</si>
  <si>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</si>
  <si>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</si>
  <si>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</si>
  <si>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</si>
  <si>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</si>
  <si>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</si>
  <si>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</si>
  <si>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</si>
  <si>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</si>
  <si>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</si>
  <si>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</si>
  <si>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</si>
  <si>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</si>
  <si>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</si>
  <si>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</si>
  <si>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</si>
  <si>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</si>
  <si>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</si>
  <si>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</si>
  <si>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</si>
  <si>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</si>
  <si>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</si>
  <si>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</si>
  <si>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</si>
  <si>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</si>
  <si>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</si>
  <si>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</si>
  <si>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</si>
  <si>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</si>
  <si>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</si>
  <si>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</si>
  <si>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</si>
  <si>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</si>
  <si>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</si>
  <si>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</si>
  <si>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</si>
  <si>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</si>
  <si>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</si>
  <si>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</si>
  <si>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</si>
  <si>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</si>
  <si>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</si>
  <si>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</si>
  <si>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</si>
  <si>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</si>
  <si>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</si>
  <si>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</si>
  <si>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</si>
  <si>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</si>
  <si>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</si>
  <si>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</si>
  <si>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</si>
  <si>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</si>
  <si>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</si>
  <si>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</si>
  <si>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</si>
  <si>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</si>
  <si>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</si>
  <si>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</si>
  <si>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</si>
  <si>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</si>
  <si>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</si>
  <si>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</si>
  <si>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</si>
  <si>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</si>
  <si>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</si>
  <si>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</si>
  <si>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</si>
  <si>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</si>
  <si>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</si>
  <si>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</si>
  <si>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</si>
  <si>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</si>
  <si>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</si>
  <si>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</si>
  <si>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</si>
  <si>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</si>
  <si>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</si>
  <si>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</si>
  <si>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</si>
  <si>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</si>
  <si>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</si>
  <si>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</si>
  <si>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</si>
  <si>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</si>
  <si>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</si>
  <si>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</si>
  <si>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</si>
  <si>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</si>
  <si>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</si>
  <si>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</si>
  <si>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</si>
  <si>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</si>
  <si>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</si>
  <si>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</si>
  <si>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</si>
  <si>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</si>
  <si>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</si>
  <si>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</si>
  <si>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</si>
  <si>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</si>
  <si>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</si>
  <si>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</si>
  <si>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</si>
  <si>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</si>
  <si>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</si>
  <si>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</si>
  <si>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</si>
  <si>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</si>
  <si>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</si>
  <si>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</si>
  <si>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</si>
  <si>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</si>
  <si>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</si>
  <si>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</si>
  <si>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</si>
  <si>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</si>
  <si>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</si>
  <si>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</si>
  <si>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</si>
  <si>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</si>
  <si>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</si>
  <si>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</si>
  <si>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</si>
  <si>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</si>
  <si>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</si>
  <si>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</si>
  <si>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</si>
  <si>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</si>
  <si>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</si>
  <si>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</si>
  <si>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</si>
  <si>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</si>
  <si>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</si>
  <si>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</si>
  <si>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</si>
  <si>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</si>
  <si>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</si>
  <si>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</si>
  <si>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</si>
  <si>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</si>
  <si>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</si>
  <si>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</si>
  <si>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</si>
  <si>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</si>
  <si>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</si>
  <si>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</si>
  <si>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</si>
  <si>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</si>
  <si>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</si>
  <si>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</si>
  <si>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</si>
  <si>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</si>
  <si>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</si>
  <si>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</si>
  <si>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</si>
  <si>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</si>
  <si>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</si>
  <si>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</si>
  <si>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</si>
  <si>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</si>
  <si>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</si>
  <si>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</si>
  <si>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</si>
  <si>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</si>
  <si>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</si>
  <si>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</si>
  <si>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</si>
  <si>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</si>
  <si>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</si>
  <si>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</si>
  <si>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</si>
  <si>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</si>
  <si>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</si>
  <si>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</si>
  <si>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</si>
  <si>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</si>
  <si>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</si>
  <si>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</si>
  <si>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</si>
  <si>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</si>
  <si>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</si>
  <si>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</si>
  <si>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</si>
  <si>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</si>
  <si>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</si>
  <si>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</si>
  <si>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</si>
  <si>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</si>
  <si>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</si>
  <si>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</si>
  <si>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</si>
  <si>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</si>
  <si>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</si>
  <si>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</si>
  <si>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</si>
  <si>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</si>
  <si>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</si>
  <si>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</si>
  <si>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</si>
  <si>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</si>
  <si>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</si>
  <si>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</si>
  <si>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</si>
  <si>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</si>
  <si>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</si>
  <si>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</si>
  <si>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</si>
  <si>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</si>
  <si>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</si>
  <si>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</si>
  <si>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</si>
  <si>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</si>
  <si>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</si>
  <si>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</si>
  <si>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</si>
  <si>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</si>
  <si>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</si>
  <si>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</si>
  <si>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</si>
  <si>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</si>
  <si>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</si>
  <si>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</si>
  <si>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</si>
  <si>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</si>
  <si>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</si>
  <si>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</si>
  <si>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</si>
  <si>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</si>
  <si>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</si>
  <si>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</si>
  <si>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</si>
  <si>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</si>
  <si>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</si>
  <si>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</si>
  <si>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</si>
  <si>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</si>
  <si>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</si>
  <si>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</si>
  <si>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</si>
  <si>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</si>
  <si>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</si>
  <si>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</si>
  <si>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</si>
  <si>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</si>
  <si>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</si>
  <si>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</si>
  <si>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</si>
  <si>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</si>
  <si>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</si>
  <si>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</si>
  <si>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</si>
  <si>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</si>
  <si>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</si>
  <si>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</si>
  <si>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</si>
  <si>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</si>
  <si>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</si>
  <si>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</si>
  <si>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</si>
  <si>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</si>
  <si>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</si>
  <si>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</si>
  <si>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</si>
  <si>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</si>
  <si>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</si>
  <si>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</si>
  <si>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</si>
  <si>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</si>
  <si>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</si>
  <si>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</si>
  <si>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</si>
  <si>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</si>
  <si>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</si>
  <si>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</si>
  <si>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</si>
  <si>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</si>
  <si>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</si>
  <si>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</si>
  <si>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</si>
  <si>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</si>
  <si>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</si>
  <si>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</si>
  <si>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</si>
  <si>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</si>
  <si>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</si>
  <si>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</si>
  <si>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</si>
  <si>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</si>
  <si>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</si>
  <si>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</si>
  <si>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</si>
  <si>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</si>
  <si>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</si>
  <si>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</si>
  <si>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</si>
  <si>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</si>
  <si>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</si>
  <si>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</si>
  <si>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</si>
  <si>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</si>
  <si>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</si>
  <si>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</si>
  <si>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</si>
  <si>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</si>
  <si>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</si>
  <si>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</si>
  <si>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</si>
  <si>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</si>
  <si>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</si>
  <si>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</si>
  <si>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</si>
  <si>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</si>
  <si>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</si>
  <si>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</si>
  <si>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</si>
  <si>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</si>
  <si>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</si>
  <si>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</si>
  <si>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</si>
  <si>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</si>
  <si>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</si>
  <si>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</si>
  <si>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</si>
  <si>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</si>
  <si>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</si>
  <si>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</si>
  <si>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</si>
  <si>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</si>
  <si>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</si>
  <si>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</si>
  <si>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</si>
  <si>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</si>
  <si>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</si>
  <si>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</si>
  <si>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</si>
  <si>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</si>
  <si>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</si>
  <si>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</si>
  <si>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</si>
  <si>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</si>
  <si>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</si>
  <si>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</si>
  <si>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</si>
  <si>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</si>
  <si>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</si>
  <si>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</si>
  <si>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</si>
  <si>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</si>
  <si>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</si>
  <si>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</si>
  <si>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</si>
  <si>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</si>
  <si>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</si>
  <si>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</si>
  <si>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</si>
  <si>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</si>
  <si>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</si>
  <si>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</si>
  <si>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</si>
  <si>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</si>
  <si>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</si>
  <si>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</si>
  <si>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</si>
  <si>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</si>
  <si>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</si>
  <si>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</si>
  <si>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</si>
  <si>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</si>
  <si>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</si>
  <si>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</si>
  <si>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</si>
  <si>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</si>
  <si>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</si>
  <si>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</si>
  <si>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</si>
  <si>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</si>
  <si>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</si>
  <si>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</si>
  <si>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</si>
  <si>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</si>
  <si>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</si>
  <si>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</si>
  <si>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</si>
  <si>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</si>
  <si>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</si>
  <si>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</si>
  <si>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</si>
  <si>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</si>
  <si>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</si>
  <si>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</si>
  <si>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</si>
  <si>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</si>
  <si>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</si>
  <si>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</si>
  <si>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</si>
  <si>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</si>
  <si>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</si>
  <si>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</si>
  <si>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</si>
  <si>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</si>
  <si>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</si>
  <si>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</si>
  <si>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</si>
  <si>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</si>
  <si>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</si>
  <si>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</si>
  <si>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</si>
  <si>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</si>
  <si>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</si>
  <si>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</si>
  <si>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</si>
  <si>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</si>
  <si>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</si>
  <si>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</si>
  <si>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</si>
  <si>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</si>
  <si>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</si>
  <si>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</si>
  <si>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</si>
  <si>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</si>
  <si>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</si>
  <si>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</si>
  <si>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</si>
  <si>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</si>
  <si>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</si>
  <si>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</si>
  <si>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</si>
  <si>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</si>
  <si>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</si>
  <si>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</si>
  <si>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</si>
  <si>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</si>
  <si>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</si>
  <si>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</si>
  <si>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</si>
  <si>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</si>
  <si>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</si>
  <si>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</si>
  <si>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</si>
  <si>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</si>
  <si>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</si>
  <si>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</si>
  <si>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</si>
  <si>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</si>
  <si>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</si>
  <si>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</si>
  <si>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</si>
  <si>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</si>
  <si>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</si>
  <si>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</si>
  <si>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</si>
  <si>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</si>
  <si>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</si>
  <si>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</si>
  <si>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</si>
  <si>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</si>
  <si>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</si>
  <si>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</si>
  <si>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</si>
  <si>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</si>
  <si>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</si>
  <si>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</si>
  <si>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</si>
  <si>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</si>
  <si>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</si>
  <si>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</si>
  <si>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</si>
  <si>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</si>
  <si>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</si>
  <si>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</si>
  <si>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</si>
  <si>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</si>
  <si>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</si>
  <si>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</si>
  <si>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</si>
  <si>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</si>
  <si>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</si>
  <si>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</si>
  <si>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</si>
  <si>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</si>
  <si>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</si>
  <si>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</si>
  <si>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</si>
  <si>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</si>
  <si>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</si>
  <si>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</si>
  <si>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</si>
  <si>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</si>
  <si>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</si>
  <si>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</si>
  <si>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</si>
  <si>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</si>
  <si>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</si>
  <si>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</si>
  <si>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</si>
  <si>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</si>
  <si>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</si>
  <si>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</si>
  <si>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</si>
  <si>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</si>
  <si>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</si>
  <si>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</si>
  <si>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</si>
  <si>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</si>
  <si>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</si>
  <si>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</si>
  <si>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</si>
  <si>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</si>
  <si>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</si>
  <si>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</si>
  <si>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</si>
  <si>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</si>
  <si>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</si>
  <si>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</si>
  <si>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</si>
  <si>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</si>
  <si>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</si>
  <si>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</si>
  <si>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</si>
  <si>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</si>
  <si>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</si>
  <si>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</si>
  <si>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</si>
  <si>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</si>
  <si>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</si>
  <si>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</si>
  <si>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</si>
  <si>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</si>
  <si>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</si>
  <si>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</si>
  <si>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</si>
  <si>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</si>
  <si>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</si>
  <si>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</si>
  <si>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</si>
  <si>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</si>
  <si>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</si>
  <si>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</si>
  <si>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</si>
  <si>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</si>
  <si>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</si>
  <si>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</si>
  <si>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</si>
  <si>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</si>
  <si>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</si>
  <si>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</si>
  <si>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</si>
  <si>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</si>
  <si>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</si>
  <si>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</si>
  <si>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</si>
  <si>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</si>
  <si>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</si>
  <si>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</si>
  <si>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</si>
  <si>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</si>
  <si>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</si>
  <si>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</si>
  <si>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</si>
  <si>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</si>
  <si>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</si>
  <si>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</si>
  <si>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</si>
  <si>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</si>
  <si>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</si>
  <si>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</si>
  <si>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</si>
  <si>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</si>
  <si>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</si>
  <si>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</si>
  <si>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</si>
  <si>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</si>
  <si>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</si>
  <si>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</si>
  <si>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</si>
  <si>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</si>
  <si>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</si>
  <si>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</si>
  <si>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</si>
  <si>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</si>
  <si>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</si>
  <si>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</si>
  <si>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</si>
  <si>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</si>
  <si>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</si>
  <si>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</si>
  <si>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</si>
  <si>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</si>
  <si>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</si>
  <si>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</si>
  <si>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</si>
  <si>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</si>
  <si>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</si>
  <si>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</si>
  <si>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</si>
  <si>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</si>
  <si>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</si>
  <si>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</si>
  <si>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</si>
  <si>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</si>
  <si>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</si>
  <si>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</si>
  <si>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</si>
  <si>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</si>
  <si>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</si>
  <si>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</si>
  <si>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</si>
  <si>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</si>
  <si>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</si>
  <si>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</si>
  <si>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</si>
  <si>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</si>
  <si>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</si>
  <si>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</si>
  <si>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</si>
  <si>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</si>
  <si>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</si>
  <si>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</si>
  <si>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</si>
  <si>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</si>
  <si>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</si>
  <si>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</si>
  <si>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</si>
  <si>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</si>
  <si>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</si>
  <si>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</si>
  <si>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</si>
  <si>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</si>
  <si>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</si>
  <si>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</si>
  <si>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</si>
  <si>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</si>
  <si>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</si>
  <si>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</si>
  <si>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</si>
  <si>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</si>
  <si>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</si>
  <si>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</si>
  <si>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</si>
  <si>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</si>
  <si>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</si>
  <si>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</si>
  <si>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</si>
  <si>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</si>
  <si>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</si>
  <si>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</si>
  <si>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</si>
  <si>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</si>
  <si>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</si>
  <si>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</si>
  <si>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</si>
  <si>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</si>
  <si>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</si>
  <si>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</si>
  <si>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</si>
  <si>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</si>
  <si>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</si>
  <si>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</si>
  <si>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</si>
  <si>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</si>
  <si>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</si>
  <si>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</si>
  <si>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</si>
  <si>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</si>
  <si>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</si>
  <si>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</si>
  <si>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</si>
  <si>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</si>
  <si>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</si>
  <si>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</si>
  <si>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</si>
  <si>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</si>
  <si>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</si>
  <si>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</si>
  <si>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</si>
  <si>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</si>
  <si>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</si>
  <si>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</si>
  <si>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</si>
  <si>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</si>
  <si>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</si>
  <si>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</si>
  <si>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</si>
  <si>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</si>
  <si>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</si>
  <si>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</si>
  <si>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</si>
  <si>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</si>
  <si>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</si>
  <si>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</si>
  <si>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</si>
  <si>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</si>
  <si>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</si>
  <si>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</si>
  <si>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</si>
  <si>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</si>
  <si>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</si>
  <si>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</si>
  <si>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</si>
  <si>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</si>
  <si>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</si>
  <si>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</si>
  <si>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</si>
  <si>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</si>
  <si>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</si>
  <si>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</si>
  <si>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</si>
  <si>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</si>
  <si>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</si>
  <si>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</si>
  <si>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</si>
  <si>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</si>
  <si>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</si>
  <si>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</si>
  <si>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</si>
  <si>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</si>
  <si>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</si>
  <si>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</si>
  <si>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</si>
  <si>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</si>
  <si>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</si>
  <si>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</si>
  <si>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</si>
  <si>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</si>
  <si>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</si>
  <si>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</si>
  <si>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</si>
  <si>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</si>
  <si>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</si>
  <si>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</si>
  <si>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</si>
  <si>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</si>
  <si>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</si>
  <si>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</si>
  <si>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</si>
  <si>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</si>
  <si>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</si>
  <si>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</si>
  <si>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</si>
  <si>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</si>
  <si>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</si>
  <si>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</si>
  <si>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</si>
  <si>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</si>
  <si>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</si>
  <si>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</si>
  <si>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</si>
  <si>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</si>
  <si>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</si>
  <si>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</si>
  <si>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</si>
  <si>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</si>
  <si>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</si>
  <si>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</si>
  <si>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</si>
  <si>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</si>
  <si>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</si>
  <si>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</si>
  <si>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</si>
  <si>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</si>
  <si>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</si>
  <si>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</si>
  <si>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</si>
  <si>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</si>
  <si>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</si>
  <si>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</si>
  <si>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</si>
  <si>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</si>
  <si>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</si>
  <si>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</si>
  <si>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</si>
  <si>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</si>
  <si>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</si>
  <si>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</si>
  <si>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</si>
  <si>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</si>
  <si>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</si>
  <si>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</si>
  <si>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</si>
  <si>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</si>
  <si>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</si>
  <si>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</si>
  <si>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</si>
  <si>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</si>
  <si>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</si>
  <si>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</si>
  <si>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</si>
  <si>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</si>
  <si>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</si>
  <si>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</si>
  <si>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</si>
  <si>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</si>
  <si>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</si>
  <si>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</si>
  <si>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</si>
  <si>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</si>
  <si>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</si>
  <si>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</si>
  <si>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</si>
  <si>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</si>
  <si>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</si>
  <si>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</si>
  <si>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</si>
  <si>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</si>
  <si>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</si>
  <si>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</si>
  <si>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</si>
  <si>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</si>
  <si>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</si>
  <si>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</si>
  <si>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</si>
  <si>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</si>
  <si>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</si>
  <si>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</si>
  <si>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</si>
  <si>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</si>
  <si>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</si>
  <si>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</si>
  <si>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</si>
  <si>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</si>
  <si>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</si>
  <si>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</si>
  <si>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</si>
  <si>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</si>
  <si>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</si>
  <si>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</si>
  <si>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</si>
  <si>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</si>
  <si>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</si>
  <si>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</si>
  <si>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</si>
  <si>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</si>
  <si>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</si>
  <si>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</si>
  <si>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</si>
  <si>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</si>
  <si>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</si>
  <si>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</si>
  <si>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</si>
  <si>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</si>
  <si>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</si>
  <si>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</si>
  <si>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</si>
  <si>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</si>
  <si>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</si>
  <si>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</si>
  <si>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</si>
  <si>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</si>
  <si>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</si>
  <si>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</si>
  <si>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</si>
  <si>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</si>
  <si>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</si>
  <si>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</si>
  <si>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</si>
  <si>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</si>
  <si>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</si>
  <si>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</si>
  <si>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</si>
  <si>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</si>
  <si>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</si>
  <si>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</si>
  <si>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</si>
  <si>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</si>
  <si>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</si>
  <si>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</si>
  <si>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</si>
  <si>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</si>
  <si>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</si>
  <si>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</si>
  <si>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</si>
  <si>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</si>
  <si>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</si>
  <si>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</si>
  <si>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</si>
  <si>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</si>
  <si>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</si>
  <si>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</si>
  <si>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</si>
  <si>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</si>
  <si>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</si>
  <si>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</si>
  <si>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</si>
  <si>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</si>
  <si>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</si>
  <si>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</si>
  <si>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</si>
  <si>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</si>
  <si>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</si>
  <si>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</si>
  <si>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</si>
  <si>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</si>
  <si>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</si>
  <si>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</si>
  <si>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</si>
  <si>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</si>
  <si>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</si>
  <si>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</si>
  <si>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</si>
  <si>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</si>
  <si>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</si>
  <si>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</si>
  <si>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</si>
  <si>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</si>
  <si>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</si>
  <si>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</si>
  <si>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</si>
  <si>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</si>
  <si>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</si>
  <si>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</si>
  <si>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</si>
  <si>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</si>
  <si>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</si>
  <si>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</si>
  <si>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</si>
  <si>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</si>
  <si>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</si>
  <si>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</si>
  <si>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</si>
  <si>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</si>
  <si>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</si>
  <si>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</si>
  <si>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</si>
  <si>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</si>
  <si>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</si>
  <si>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</si>
  <si>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</si>
  <si>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</si>
  <si>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</si>
  <si>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</si>
  <si>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</si>
  <si>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</si>
  <si>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</si>
  <si>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</si>
  <si>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</si>
  <si>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</si>
  <si>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</si>
  <si>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</si>
  <si>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</si>
  <si>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</si>
  <si>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</si>
  <si>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</si>
  <si>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</si>
  <si>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</si>
  <si>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</si>
  <si>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</si>
  <si>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</si>
  <si>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</si>
  <si>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</si>
  <si>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</si>
  <si>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</si>
  <si>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</si>
  <si>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</si>
  <si>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</si>
  <si>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</si>
  <si>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</si>
  <si>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</si>
  <si>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</si>
  <si>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</si>
  <si>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</si>
  <si>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</si>
  <si>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</si>
  <si>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</si>
  <si>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</si>
  <si>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</si>
  <si>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</si>
  <si>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</si>
  <si>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</si>
  <si>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</si>
  <si>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</si>
  <si>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</si>
  <si>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</si>
  <si>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</si>
  <si>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</si>
  <si>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</si>
  <si>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</si>
  <si>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</si>
  <si>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</si>
  <si>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</si>
  <si>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</si>
  <si>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</si>
  <si>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</si>
  <si>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</si>
  <si>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</si>
  <si>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</si>
  <si>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</si>
  <si>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</si>
  <si>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</si>
  <si>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</si>
  <si>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</si>
  <si>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</si>
  <si>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</si>
  <si>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</si>
  <si>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</si>
  <si>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</si>
  <si>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</si>
  <si>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</si>
  <si>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</si>
  <si>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</si>
  <si>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</si>
  <si>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</si>
  <si>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</si>
  <si>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</si>
  <si>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</si>
  <si>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</si>
  <si>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</si>
  <si>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</si>
  <si>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</si>
  <si>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</si>
  <si>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</si>
  <si>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</si>
  <si>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</si>
  <si>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</si>
  <si>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</si>
  <si>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</si>
  <si>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</si>
  <si>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</si>
  <si>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</si>
  <si>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</si>
  <si>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</si>
  <si>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</si>
  <si>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</si>
  <si>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</si>
  <si>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</si>
  <si>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</si>
  <si>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</si>
  <si>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</si>
  <si>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</si>
  <si>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</si>
  <si>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</si>
  <si>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</si>
  <si>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</si>
  <si>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</si>
  <si>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</si>
  <si>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</si>
  <si>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</si>
  <si>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</si>
  <si>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</si>
  <si>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</si>
  <si>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</si>
  <si>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</si>
  <si>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</si>
  <si>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</si>
  <si>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</si>
  <si>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</si>
  <si>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</si>
  <si>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</si>
  <si>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</si>
  <si>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</si>
  <si>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</si>
  <si>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</si>
  <si>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</si>
  <si>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</si>
  <si>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</si>
  <si>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</si>
  <si>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</si>
  <si>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</si>
  <si>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</si>
  <si>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</si>
  <si>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</si>
  <si>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</si>
  <si>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</si>
  <si>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</si>
  <si>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</si>
  <si>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</si>
  <si>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</si>
  <si>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</si>
  <si>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</si>
  <si>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</si>
  <si>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</si>
  <si>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</si>
  <si>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</si>
  <si>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</si>
  <si>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</si>
  <si>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</si>
  <si>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</si>
  <si>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</si>
  <si>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</si>
  <si>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</si>
  <si>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</si>
  <si>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</si>
  <si>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</si>
  <si>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</si>
  <si>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</si>
  <si>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</si>
  <si>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</si>
  <si>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</si>
  <si>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</si>
  <si>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</si>
  <si>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</si>
  <si>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</si>
  <si>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</si>
  <si>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</si>
  <si>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</si>
  <si>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</si>
  <si>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</si>
  <si>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</si>
  <si>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</si>
  <si>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</si>
  <si>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</si>
  <si>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</si>
  <si>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</si>
  <si>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</si>
  <si>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</si>
  <si>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</si>
  <si>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</si>
  <si>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</si>
  <si>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</si>
  <si>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</si>
  <si>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</si>
  <si>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</si>
  <si>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</si>
  <si>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</si>
  <si>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</si>
  <si>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</si>
  <si>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</si>
  <si>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</si>
  <si>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</si>
  <si>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</si>
  <si>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</si>
  <si>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</si>
  <si>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</si>
  <si>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</si>
  <si>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</si>
  <si>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</si>
  <si>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</si>
  <si>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</si>
  <si>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</si>
  <si>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</si>
  <si>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</si>
  <si>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</si>
  <si>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</si>
  <si>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</si>
  <si>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</si>
  <si>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</si>
  <si>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</si>
  <si>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</si>
  <si>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</si>
  <si>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</si>
  <si>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</si>
  <si>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</si>
  <si>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</si>
  <si>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</si>
  <si>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</si>
  <si>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</si>
  <si>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</si>
  <si>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</si>
  <si>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</si>
  <si>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</si>
  <si>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</si>
  <si>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</si>
  <si>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</si>
  <si>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</si>
  <si>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</si>
  <si>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</si>
  <si>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</si>
  <si>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</si>
  <si>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</si>
  <si>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</si>
  <si>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</si>
  <si>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</si>
  <si>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</si>
  <si>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</si>
  <si>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</si>
  <si>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</si>
  <si>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</si>
  <si>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</si>
  <si>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</si>
  <si>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</si>
  <si>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</si>
  <si>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</si>
  <si>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</si>
  <si>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</si>
  <si>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</si>
  <si>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</si>
  <si>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</si>
  <si>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</si>
  <si>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</si>
  <si>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</si>
  <si>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</si>
  <si>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</si>
  <si>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</si>
  <si>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</si>
  <si>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</si>
  <si>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</si>
  <si>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</si>
  <si>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</si>
  <si>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</si>
  <si>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</si>
  <si>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</si>
  <si>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</si>
  <si>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</si>
  <si>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</si>
  <si>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</si>
  <si>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</si>
  <si>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</si>
  <si>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</si>
  <si>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</si>
  <si>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</si>
  <si>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</si>
  <si>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</si>
  <si>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</si>
  <si>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</si>
  <si>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</si>
  <si>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</si>
  <si>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</si>
  <si>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</si>
  <si>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</si>
  <si>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</si>
  <si>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</si>
  <si>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</si>
  <si>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</si>
  <si>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</si>
  <si>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</si>
  <si>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</si>
  <si>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</si>
  <si>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</si>
  <si>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</si>
  <si>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</si>
  <si>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</si>
  <si>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</si>
  <si>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</si>
  <si>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</si>
  <si>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</si>
  <si>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</si>
  <si>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</si>
  <si>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</si>
  <si>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</si>
  <si>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</si>
  <si>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</si>
  <si>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</si>
  <si>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</si>
  <si>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</si>
  <si>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</si>
  <si>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</si>
  <si>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</si>
  <si>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</si>
  <si>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</si>
  <si>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</si>
  <si>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</si>
  <si>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</si>
  <si>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</si>
  <si>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</si>
  <si>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</si>
  <si>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</si>
  <si>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</si>
  <si>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</si>
  <si>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</si>
  <si>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</si>
  <si>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</si>
  <si>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</si>
  <si>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</si>
  <si>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</si>
  <si>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</si>
  <si>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</si>
  <si>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</si>
  <si>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</si>
  <si>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</si>
  <si>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</si>
  <si>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</si>
  <si>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</si>
  <si>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</si>
  <si>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</si>
  <si>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</si>
  <si>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</si>
  <si>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</si>
  <si>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</si>
  <si>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</si>
  <si>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</si>
  <si>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</si>
  <si>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</si>
  <si>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</si>
  <si>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</si>
  <si>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</si>
  <si>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</si>
  <si>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</si>
  <si>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</si>
  <si>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</si>
  <si>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</si>
  <si>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</si>
  <si>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</si>
  <si>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</si>
  <si>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</si>
  <si>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</si>
  <si>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</si>
  <si>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</si>
  <si>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</si>
  <si>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</si>
  <si>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</si>
  <si>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</si>
  <si>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</si>
  <si>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</si>
  <si>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</si>
  <si>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</si>
  <si>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</si>
  <si>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</si>
  <si>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</si>
  <si>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</si>
  <si>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</si>
  <si>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</si>
  <si>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</si>
  <si>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</si>
  <si>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</si>
  <si>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</si>
  <si>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</si>
  <si>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</si>
  <si>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</si>
  <si>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</si>
  <si>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</si>
  <si>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</si>
  <si>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</si>
  <si>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</si>
  <si>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</si>
  <si>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</si>
  <si>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</si>
  <si>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</si>
  <si>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</si>
  <si>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</si>
  <si>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</si>
  <si>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</si>
  <si>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</si>
  <si>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</si>
  <si>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</si>
  <si>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</si>
  <si>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</si>
  <si>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</si>
  <si>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</si>
  <si>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</si>
  <si>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</si>
  <si>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</si>
  <si>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</si>
  <si>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</si>
  <si>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</si>
  <si>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</si>
  <si>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</si>
  <si>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</si>
  <si>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</si>
  <si>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</si>
  <si>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</si>
  <si>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</si>
  <si>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</si>
  <si>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</si>
  <si>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</si>
  <si>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</si>
  <si>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</si>
  <si>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</si>
  <si>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</si>
  <si>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</si>
  <si>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</si>
  <si>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</si>
  <si>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</si>
  <si>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</si>
  <si>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</si>
  <si>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</si>
  <si>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</si>
  <si>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</si>
  <si>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</si>
  <si>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</si>
  <si>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</si>
  <si>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</si>
  <si>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</si>
  <si>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</si>
  <si>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</si>
  <si>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</si>
  <si>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</si>
  <si>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</si>
  <si>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</si>
  <si>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</si>
  <si>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</si>
  <si>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</si>
  <si>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</si>
  <si>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</si>
  <si>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</si>
  <si>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</si>
  <si>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</si>
  <si>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</si>
  <si>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</si>
  <si>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</si>
  <si>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</si>
  <si>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</si>
  <si>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</si>
  <si>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</si>
  <si>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</si>
  <si>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</si>
  <si>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</si>
  <si>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</si>
  <si>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</si>
  <si>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</si>
  <si>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</si>
  <si>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</si>
  <si>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</si>
  <si>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</si>
  <si>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</si>
  <si>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</si>
  <si>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</si>
  <si>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</si>
  <si>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</si>
  <si>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</si>
  <si>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</si>
  <si>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</si>
  <si>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</si>
  <si>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</si>
  <si>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</si>
  <si>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</si>
  <si>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</si>
  <si>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</si>
  <si>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</si>
  <si>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</si>
  <si>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</si>
  <si>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</si>
  <si>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</si>
  <si>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</si>
  <si>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</si>
  <si>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</si>
  <si>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</si>
  <si>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</si>
  <si>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</si>
  <si>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</si>
  <si>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</si>
  <si>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</si>
  <si>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</si>
  <si>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</si>
  <si>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</si>
  <si>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</si>
  <si>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</si>
  <si>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</si>
  <si>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</si>
  <si>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</si>
  <si>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</si>
  <si>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</si>
  <si>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</si>
  <si>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</si>
  <si>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</si>
  <si>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</si>
  <si>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</si>
  <si>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</si>
  <si>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</si>
  <si>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</si>
  <si>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</si>
  <si>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</si>
  <si>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</si>
  <si>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</si>
  <si>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</si>
  <si>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</si>
  <si>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</si>
  <si>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</si>
  <si>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</si>
  <si>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</si>
  <si>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</si>
  <si>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</si>
  <si>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</si>
  <si>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</si>
  <si>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</si>
  <si>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</si>
  <si>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</si>
  <si>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</si>
  <si>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</si>
  <si>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</si>
  <si>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</si>
  <si>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</si>
  <si>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</si>
  <si>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</si>
  <si>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</si>
  <si>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</si>
  <si>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</si>
  <si>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</si>
  <si>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</si>
  <si>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</si>
  <si>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</si>
  <si>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</si>
  <si>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</si>
  <si>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</si>
  <si>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</si>
  <si>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</si>
  <si>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</si>
  <si>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</si>
  <si>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</si>
  <si>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</si>
  <si>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</si>
  <si>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</si>
  <si>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</si>
  <si>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</si>
  <si>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</si>
  <si>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</si>
  <si>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</si>
  <si>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</si>
  <si>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</si>
  <si>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</si>
  <si>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</si>
  <si>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</si>
  <si>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</si>
  <si>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</si>
  <si>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</si>
  <si>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</si>
  <si>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</si>
  <si>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</si>
  <si>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</si>
  <si>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</si>
  <si>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</si>
  <si>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</si>
  <si>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</si>
  <si>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</si>
  <si>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</si>
  <si>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</si>
  <si>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</si>
  <si>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</si>
  <si>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</si>
  <si>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</si>
  <si>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</si>
  <si>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</si>
  <si>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</si>
  <si>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</si>
  <si>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</si>
  <si>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</si>
  <si>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</si>
  <si>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</si>
  <si>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</si>
  <si>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</si>
  <si>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</si>
  <si>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</si>
  <si>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</si>
  <si>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</si>
  <si>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</si>
  <si>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</si>
  <si>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</si>
  <si>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</si>
  <si>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</si>
  <si>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</si>
  <si>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</si>
  <si>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</si>
  <si>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</si>
  <si>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</si>
  <si>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</si>
  <si>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</si>
  <si>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</si>
  <si>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</si>
  <si>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</si>
  <si>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</si>
  <si>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</si>
  <si>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</si>
  <si>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</si>
  <si>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</si>
  <si>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</si>
  <si>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</si>
  <si>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</si>
  <si>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</si>
  <si>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</si>
  <si>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</si>
  <si>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</si>
  <si>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</si>
  <si>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</si>
  <si>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</si>
  <si>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</si>
  <si>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</si>
  <si>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</si>
  <si>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</si>
  <si>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</si>
  <si>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</si>
  <si>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</si>
  <si>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</si>
  <si>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</si>
  <si>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</si>
  <si>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</si>
  <si>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</si>
  <si>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</si>
  <si>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</si>
  <si>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</si>
  <si>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</si>
  <si>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</si>
  <si>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</si>
  <si>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</si>
  <si>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</si>
  <si>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</si>
  <si>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</si>
  <si>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</si>
  <si>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</si>
  <si>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</si>
  <si>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</si>
  <si>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</si>
  <si>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</si>
  <si>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</si>
  <si>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</si>
  <si>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</si>
  <si>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</si>
  <si>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</si>
  <si>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</si>
  <si>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</si>
  <si>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</si>
  <si>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</si>
  <si>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</si>
  <si>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</si>
  <si>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</si>
  <si>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</si>
  <si>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</si>
  <si>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</si>
  <si>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</si>
  <si>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</si>
  <si>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</si>
  <si>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</si>
  <si>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</si>
  <si>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</si>
  <si>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</si>
  <si>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</si>
  <si>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</si>
  <si>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</si>
  <si>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</si>
  <si>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</si>
  <si>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</si>
  <si>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</si>
  <si>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</si>
  <si>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</si>
  <si>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</si>
  <si>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</si>
  <si>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</si>
  <si>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</si>
  <si>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</si>
  <si>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</si>
  <si>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</si>
  <si>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</si>
  <si>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</si>
  <si>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</si>
  <si>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</si>
  <si>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</si>
  <si>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</si>
  <si>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</si>
  <si>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</si>
  <si>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</si>
  <si>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</si>
  <si>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</si>
  <si>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</si>
  <si>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</si>
  <si>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</si>
  <si>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</si>
  <si>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</si>
  <si>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</si>
  <si>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</si>
  <si>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</si>
  <si>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</si>
  <si>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</si>
  <si>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</si>
  <si>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</si>
  <si>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</si>
  <si>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</si>
  <si>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</si>
  <si>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</si>
  <si>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</si>
  <si>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</si>
  <si>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</si>
  <si>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</si>
  <si>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</si>
  <si>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</si>
  <si>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</si>
  <si>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</si>
  <si>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</si>
  <si>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</si>
  <si>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</si>
  <si>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</si>
  <si>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</si>
  <si>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</si>
  <si>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</si>
  <si>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</si>
  <si>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</si>
  <si>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</si>
  <si>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</si>
  <si>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</si>
  <si>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</si>
  <si>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</si>
  <si>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</si>
  <si>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</si>
  <si>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</si>
  <si>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</si>
  <si>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</si>
  <si>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</si>
  <si>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</si>
  <si>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</si>
  <si>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</si>
  <si>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</si>
  <si>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</si>
  <si>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</si>
  <si>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</si>
  <si>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</si>
  <si>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</si>
  <si>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</si>
  <si>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</si>
  <si>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</si>
  <si>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</si>
  <si>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</si>
  <si>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</si>
  <si>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</si>
  <si>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</si>
  <si>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</si>
  <si>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</si>
  <si>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</si>
  <si>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</si>
  <si>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</si>
  <si>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</si>
  <si>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</si>
  <si>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</si>
  <si>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</si>
  <si>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</si>
  <si>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</si>
  <si>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</si>
  <si>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</si>
  <si>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</si>
  <si>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</si>
  <si>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</si>
  <si>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</si>
  <si>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</si>
  <si>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</si>
  <si>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</si>
  <si>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</si>
  <si>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</si>
  <si>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</si>
  <si>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</si>
  <si>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</si>
  <si>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</si>
  <si>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</si>
  <si>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</si>
  <si>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</si>
  <si>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</si>
  <si>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</si>
  <si>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</si>
  <si>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</si>
  <si>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</si>
  <si>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</si>
  <si>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</si>
  <si>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</si>
  <si>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</si>
  <si>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</si>
  <si>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</si>
  <si>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</si>
  <si>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</si>
  <si>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</si>
  <si>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</si>
  <si>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</si>
  <si>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</si>
  <si>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</si>
  <si>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</si>
  <si>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</si>
  <si>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</si>
  <si>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</si>
  <si>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</si>
  <si>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</si>
  <si>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</si>
  <si>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</si>
  <si>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</si>
  <si>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</si>
  <si>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</si>
  <si>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</si>
  <si>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</si>
  <si>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</si>
  <si>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</si>
  <si>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</si>
  <si>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</si>
  <si>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</si>
  <si>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</si>
  <si>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</si>
  <si>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</si>
  <si>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</si>
  <si>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</si>
  <si>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</si>
  <si>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</si>
  <si>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</si>
  <si>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</si>
  <si>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</si>
  <si>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</si>
  <si>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</si>
  <si>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</si>
  <si>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</si>
  <si>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</si>
  <si>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</si>
  <si>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</si>
  <si>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</si>
  <si>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</si>
  <si>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</si>
  <si>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</si>
  <si>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</si>
  <si>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</si>
  <si>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</si>
  <si>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</si>
  <si>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</si>
  <si>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</si>
  <si>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</si>
  <si>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</si>
  <si>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</si>
  <si>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</si>
  <si>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</si>
  <si>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</si>
  <si>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</si>
  <si>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</si>
  <si>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</si>
  <si>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</si>
  <si>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</si>
  <si>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</si>
  <si>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</si>
  <si>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</si>
  <si>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</si>
  <si>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</si>
  <si>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</si>
  <si>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</si>
  <si>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</si>
  <si>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</si>
  <si>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</si>
  <si>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</si>
  <si>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</si>
  <si>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</si>
  <si>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</si>
  <si>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</si>
  <si>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</si>
  <si>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</si>
  <si>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</si>
  <si>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</si>
  <si>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</si>
  <si>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</si>
  <si>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</si>
  <si>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</si>
  <si>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</si>
  <si>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</si>
  <si>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</si>
  <si>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</si>
  <si>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</si>
  <si>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</si>
  <si>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</si>
  <si>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</si>
  <si>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</si>
  <si>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</si>
  <si>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</si>
  <si>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</si>
  <si>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</si>
  <si>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</si>
  <si>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</si>
  <si>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</si>
  <si>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</si>
  <si>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</si>
  <si>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</si>
  <si>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</si>
  <si>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</si>
  <si>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</si>
  <si>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</si>
  <si>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</si>
  <si>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</si>
  <si>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</si>
  <si>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</si>
  <si>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</si>
  <si>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</si>
  <si>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</si>
  <si>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</si>
  <si>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</si>
  <si>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</si>
  <si>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</si>
  <si>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</si>
  <si>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</si>
  <si>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</si>
  <si>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</si>
  <si>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</si>
  <si>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</si>
  <si>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</si>
  <si>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</si>
  <si>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</si>
  <si>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</si>
  <si>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</si>
  <si>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</si>
  <si>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</si>
  <si>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</si>
  <si>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</si>
  <si>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</si>
  <si>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</si>
  <si>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</si>
  <si>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</si>
  <si>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</si>
  <si>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</si>
  <si>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</si>
  <si>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</si>
  <si>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</si>
  <si>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</si>
  <si>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</si>
  <si>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</si>
  <si>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</si>
  <si>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</si>
  <si>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</si>
  <si>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</si>
  <si>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</si>
  <si>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</si>
  <si>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</si>
  <si>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</si>
  <si>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</si>
  <si>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</si>
  <si>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</si>
  <si>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</si>
  <si>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</si>
  <si>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</si>
  <si>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</si>
  <si>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</si>
  <si>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</si>
  <si>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</si>
  <si>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</si>
  <si>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</si>
  <si>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</si>
  <si>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</si>
  <si>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</si>
  <si>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</si>
  <si>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</si>
  <si>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</si>
  <si>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</si>
  <si>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</si>
  <si>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</si>
  <si>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</si>
  <si>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</si>
  <si>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</si>
  <si>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</si>
  <si>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</si>
  <si>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</si>
  <si>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</si>
  <si>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</si>
  <si>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</si>
  <si>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</si>
  <si>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</si>
  <si>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</si>
  <si>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</si>
  <si>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</si>
  <si>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</si>
  <si>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</si>
  <si>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</si>
  <si>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</si>
  <si>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</si>
  <si>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</si>
  <si>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</si>
  <si>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</si>
  <si>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</si>
  <si>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</si>
  <si>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</si>
  <si>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</si>
  <si>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</si>
  <si>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</si>
  <si>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</si>
  <si>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</si>
  <si>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</si>
  <si>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</si>
  <si>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</si>
  <si>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</si>
  <si>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</si>
  <si>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</si>
  <si>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</si>
  <si>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</si>
  <si>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</si>
  <si>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</si>
  <si>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</si>
  <si>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</si>
  <si>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</si>
  <si>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</si>
  <si>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</si>
  <si>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</si>
  <si>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</si>
  <si>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</si>
  <si>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</si>
  <si>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</si>
  <si>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</si>
  <si>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</si>
  <si>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</si>
  <si>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</si>
  <si>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</si>
  <si>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</si>
  <si>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</si>
  <si>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</si>
  <si>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</si>
  <si>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</si>
  <si>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</si>
  <si>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</si>
  <si>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</si>
  <si>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</si>
  <si>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</si>
  <si>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</si>
  <si>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</si>
  <si>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</si>
  <si>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</si>
  <si>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</si>
  <si>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</si>
  <si>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</si>
  <si>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</si>
  <si>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</si>
  <si>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</si>
  <si>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</si>
  <si>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</si>
  <si>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</si>
  <si>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</si>
  <si>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</si>
  <si>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</si>
  <si>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</si>
  <si>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</si>
  <si>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</si>
  <si>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</si>
  <si>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</si>
  <si>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</si>
  <si>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</si>
  <si>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</si>
  <si>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</si>
  <si>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</si>
  <si>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</si>
  <si>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</si>
  <si>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</si>
  <si>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</si>
  <si>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</si>
  <si>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</si>
  <si>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</si>
  <si>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</si>
  <si>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</si>
  <si>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</si>
  <si>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</si>
  <si>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</si>
  <si>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</si>
  <si>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</si>
  <si>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</si>
  <si>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</si>
  <si>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</si>
  <si>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</si>
  <si>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</si>
  <si>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</si>
  <si>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</si>
  <si>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</si>
  <si>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</si>
  <si>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</si>
  <si>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</si>
  <si>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</si>
  <si>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</si>
  <si>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</si>
  <si>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</si>
  <si>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</si>
  <si>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</si>
  <si>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</si>
  <si>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</si>
  <si>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</si>
  <si>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</si>
  <si>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</si>
  <si>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</si>
  <si>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</si>
  <si>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</si>
  <si>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</si>
  <si>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</si>
  <si>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</si>
  <si>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</si>
  <si>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</si>
  <si>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</si>
  <si>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</si>
  <si>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</si>
  <si>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</si>
  <si>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</si>
  <si>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</si>
  <si>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</si>
  <si>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</si>
  <si>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</si>
  <si>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</si>
  <si>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</si>
  <si>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</si>
  <si>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</si>
  <si>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</si>
  <si>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</si>
  <si>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</si>
  <si>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</si>
  <si>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</si>
  <si>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</si>
  <si>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</si>
  <si>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</si>
  <si>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</si>
  <si>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</si>
  <si>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</si>
  <si>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</si>
  <si>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</si>
  <si>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</si>
  <si>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</si>
  <si>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</si>
  <si>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</si>
  <si>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</si>
  <si>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</si>
  <si>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</si>
  <si>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</si>
  <si>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</si>
  <si>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</si>
  <si>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</si>
  <si>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</si>
  <si>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</si>
  <si>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</si>
  <si>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</si>
  <si>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</si>
  <si>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</si>
  <si>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</si>
  <si>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</si>
  <si>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</si>
  <si>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</si>
  <si>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</si>
  <si>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</si>
  <si>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</si>
  <si>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</si>
  <si>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</si>
  <si>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</si>
  <si>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</si>
  <si>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</si>
  <si>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</si>
  <si>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</si>
  <si>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</si>
  <si>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</si>
  <si>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</si>
  <si>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</si>
  <si>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</si>
  <si>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</si>
  <si>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</si>
  <si>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</si>
  <si>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</si>
  <si>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</si>
  <si>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</si>
  <si>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</si>
  <si>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</si>
  <si>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</si>
  <si>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</si>
  <si>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</si>
  <si>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</si>
  <si>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</si>
  <si>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</si>
  <si>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</si>
  <si>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</si>
  <si>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</si>
  <si>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</si>
  <si>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</si>
  <si>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</si>
  <si>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</si>
  <si>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</si>
  <si>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</si>
  <si>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</si>
  <si>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</si>
  <si>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</si>
  <si>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</si>
  <si>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</si>
  <si>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</si>
  <si>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</si>
  <si>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</si>
  <si>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</si>
  <si>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</si>
  <si>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</si>
  <si>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</si>
  <si>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</si>
  <si>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</si>
  <si>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</si>
  <si>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</si>
  <si>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</si>
  <si>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</si>
  <si>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</si>
  <si>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</si>
  <si>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</si>
  <si>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</si>
  <si>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</si>
  <si>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</si>
  <si>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</si>
  <si>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</si>
  <si>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</si>
  <si>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</si>
  <si>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</si>
  <si>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</si>
  <si>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</si>
  <si>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</si>
  <si>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</si>
  <si>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</si>
  <si>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</si>
  <si>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</si>
  <si>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</si>
  <si>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</si>
  <si>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</si>
  <si>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</si>
  <si>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</si>
  <si>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</si>
  <si>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</si>
  <si>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</si>
  <si>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</si>
  <si>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</si>
  <si>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</si>
  <si>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</si>
  <si>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</si>
  <si>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</si>
  <si>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</si>
  <si>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</si>
  <si>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</si>
  <si>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</si>
  <si>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</si>
  <si>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</si>
  <si>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</si>
  <si>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</si>
  <si>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</si>
  <si>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</si>
  <si>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</si>
  <si>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</si>
  <si>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</si>
  <si>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</si>
  <si>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</si>
  <si>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</si>
  <si>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</si>
  <si>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</si>
  <si>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</si>
  <si>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</si>
  <si>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</si>
  <si>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</si>
  <si>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</si>
  <si>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</si>
  <si>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</si>
  <si>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</si>
  <si>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</si>
  <si>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</si>
  <si>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</si>
  <si>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</si>
  <si>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</si>
  <si>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</si>
  <si>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</si>
  <si>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</si>
  <si>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</si>
  <si>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</si>
  <si>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</si>
  <si>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</si>
  <si>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</si>
  <si>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</si>
  <si>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</si>
  <si>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</si>
  <si>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</si>
  <si>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</si>
  <si>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</si>
  <si>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</si>
  <si>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</si>
  <si>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</si>
  <si>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</si>
  <si>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</si>
  <si>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</si>
  <si>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</si>
  <si>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</si>
  <si>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</si>
  <si>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</si>
  <si>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</si>
  <si>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</si>
  <si>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</si>
  <si>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</si>
  <si>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</si>
  <si>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</si>
  <si>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</si>
  <si>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</si>
  <si>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</si>
  <si>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</si>
  <si>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</si>
  <si>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</si>
  <si>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</si>
  <si>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</si>
  <si>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</si>
  <si>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</si>
  <si>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</si>
  <si>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</si>
  <si>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</si>
  <si>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</si>
  <si>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</si>
  <si>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</si>
  <si>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</si>
  <si>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</si>
  <si>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</si>
  <si>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</si>
  <si>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</si>
  <si>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</si>
  <si>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</si>
  <si>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</si>
  <si>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</si>
  <si>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</si>
  <si>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</si>
  <si>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</si>
  <si>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</si>
  <si>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</si>
  <si>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</si>
  <si>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</si>
  <si>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</si>
  <si>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</si>
  <si>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</si>
  <si>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</si>
  <si>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</si>
  <si>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</si>
  <si>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</si>
  <si>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</si>
  <si>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</si>
  <si>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</si>
  <si>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</si>
  <si>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</si>
  <si>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</si>
  <si>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</si>
  <si>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</si>
  <si>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</si>
  <si>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</si>
  <si>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</si>
  <si>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</si>
  <si>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</si>
  <si>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</si>
  <si>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</si>
  <si>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</si>
  <si>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</si>
  <si>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</si>
  <si>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</si>
  <si>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</si>
  <si>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</si>
  <si>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</si>
  <si>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</si>
  <si>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</si>
  <si>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</si>
  <si>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</si>
  <si>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</si>
  <si>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</si>
  <si>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</si>
  <si>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</si>
  <si>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</si>
  <si>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</si>
  <si>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</si>
  <si>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</si>
  <si>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</si>
  <si>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</si>
  <si>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</si>
  <si>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</si>
  <si>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</si>
  <si>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</si>
  <si>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</si>
  <si>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</si>
  <si>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</si>
  <si>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</si>
  <si>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</si>
  <si>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</si>
  <si>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</si>
  <si>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</si>
  <si>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</si>
  <si>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</si>
  <si>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</si>
  <si>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</si>
  <si>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</si>
  <si>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</si>
  <si>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</si>
  <si>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</si>
  <si>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</si>
  <si>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</si>
  <si>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</si>
  <si>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</si>
  <si>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</si>
  <si>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</si>
  <si>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</si>
  <si>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</si>
  <si>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</si>
  <si>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</si>
  <si>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</si>
  <si>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</si>
  <si>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</si>
  <si>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</si>
  <si>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</si>
  <si>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</si>
  <si>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</si>
  <si>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</si>
  <si>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</si>
  <si>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</si>
  <si>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</si>
  <si>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</si>
  <si>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</si>
  <si>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</si>
  <si>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</si>
  <si>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</si>
  <si>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</si>
  <si>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</si>
  <si>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</si>
  <si>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</si>
  <si>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</si>
  <si>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</si>
  <si>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</si>
  <si>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</si>
  <si>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</si>
  <si>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</si>
  <si>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</si>
  <si>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</si>
  <si>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</si>
  <si>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</si>
  <si>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</si>
  <si>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</si>
  <si>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</si>
  <si>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</si>
  <si>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</si>
  <si>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</si>
  <si>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</si>
  <si>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</si>
  <si>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</si>
  <si>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</si>
  <si>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</si>
  <si>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</si>
  <si>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</si>
  <si>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</si>
  <si>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</si>
  <si>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</si>
  <si>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</si>
  <si>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</si>
  <si>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</si>
  <si>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</si>
  <si>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</si>
  <si>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</si>
  <si>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</si>
  <si>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</si>
  <si>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</si>
  <si>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</si>
  <si>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</si>
  <si>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</si>
  <si>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</si>
  <si>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</si>
  <si>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</si>
  <si>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</si>
  <si>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</si>
  <si>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</si>
  <si>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</si>
  <si>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</si>
  <si>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</si>
  <si>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</si>
  <si>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</si>
  <si>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</si>
  <si>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</si>
  <si>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</si>
  <si>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</si>
  <si>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</si>
  <si>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</si>
  <si>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</si>
  <si>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</si>
  <si>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</si>
  <si>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</si>
  <si>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</si>
  <si>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</si>
  <si>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</si>
  <si>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</si>
  <si>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</si>
  <si>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</si>
  <si>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</si>
  <si>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</si>
  <si>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</si>
  <si>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</si>
  <si>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</si>
  <si>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</si>
  <si>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</si>
  <si>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</si>
  <si>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</si>
  <si>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</si>
  <si>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</si>
  <si>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</si>
  <si>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</si>
  <si>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</si>
  <si>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</si>
  <si>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</si>
  <si>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</si>
  <si>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</si>
  <si>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</si>
  <si>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</si>
  <si>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</si>
  <si>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</si>
  <si>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</si>
  <si>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</si>
  <si>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</si>
  <si>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</si>
  <si>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</si>
  <si>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</si>
  <si>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</si>
  <si>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</si>
  <si>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</si>
  <si>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</si>
  <si>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</si>
  <si>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</si>
  <si>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</si>
  <si>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</si>
  <si>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</si>
  <si>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</si>
  <si>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</si>
  <si>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</si>
  <si>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</si>
  <si>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</si>
  <si>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</si>
  <si>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</si>
  <si>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</si>
  <si>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</si>
  <si>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</si>
  <si>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</si>
  <si>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</si>
  <si>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</si>
  <si>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</si>
  <si>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</si>
  <si>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</si>
  <si>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</si>
  <si>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</si>
  <si>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</si>
  <si>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</si>
  <si>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</si>
  <si>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</si>
  <si>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</si>
  <si>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</si>
  <si>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</si>
  <si>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</si>
  <si>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</si>
  <si>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</si>
  <si>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</si>
  <si>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</si>
  <si>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</si>
  <si>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</si>
  <si>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</si>
  <si>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</si>
  <si>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</si>
  <si>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</si>
  <si>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</si>
  <si>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</si>
  <si>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</si>
  <si>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</si>
  <si>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</si>
  <si>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</si>
  <si>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</si>
  <si>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</si>
  <si>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</si>
  <si>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</si>
  <si>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</si>
  <si>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</si>
  <si>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</si>
  <si>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</si>
  <si>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</si>
  <si>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</si>
  <si>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</si>
  <si>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</si>
  <si>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</si>
  <si>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</si>
  <si>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</si>
  <si>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</si>
  <si>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</si>
  <si>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</si>
  <si>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</si>
  <si>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</si>
  <si>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</si>
  <si>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</si>
  <si>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</si>
  <si>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</si>
  <si>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</si>
  <si>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</si>
  <si>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</si>
  <si>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</si>
  <si>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</si>
  <si>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</si>
  <si>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</si>
  <si>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</si>
  <si>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</si>
  <si>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</si>
  <si>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</si>
  <si>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</si>
  <si>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</si>
  <si>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</si>
  <si>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</si>
  <si>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</si>
  <si>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</si>
  <si>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</si>
  <si>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</si>
  <si>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</si>
  <si>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</si>
  <si>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</si>
  <si>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</si>
  <si>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</si>
  <si>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</si>
  <si>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</si>
  <si>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</si>
  <si>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</si>
  <si>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</si>
  <si>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</si>
  <si>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</si>
  <si>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</si>
  <si>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</si>
  <si>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</si>
  <si>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</si>
  <si>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</si>
  <si>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</si>
  <si>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</si>
  <si>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</si>
  <si>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</si>
  <si>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</si>
  <si>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</si>
  <si>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</si>
  <si>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</si>
  <si>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</si>
  <si>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</si>
  <si>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</si>
  <si>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</si>
  <si>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</si>
  <si>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</si>
  <si>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</si>
  <si>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</si>
  <si>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</si>
  <si>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</si>
  <si>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</si>
  <si>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</si>
  <si>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</si>
  <si>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</si>
  <si>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</si>
  <si>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</si>
  <si>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</si>
  <si>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</si>
  <si>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</si>
  <si>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</si>
  <si>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</si>
  <si>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</si>
  <si>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</si>
  <si>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</si>
  <si>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</si>
  <si>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</si>
  <si>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</si>
  <si>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</si>
  <si>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</si>
  <si>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</si>
  <si>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</si>
  <si>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</si>
  <si>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</si>
  <si>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</si>
  <si>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</si>
  <si>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</si>
  <si>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</si>
  <si>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</si>
  <si>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</si>
  <si>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</si>
  <si>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</si>
  <si>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</si>
  <si>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</si>
  <si>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</si>
  <si>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</si>
  <si>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</si>
  <si>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</si>
  <si>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</si>
  <si>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</si>
  <si>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</si>
  <si>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</si>
  <si>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</si>
  <si>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</si>
  <si>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</si>
  <si>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</si>
  <si>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</si>
  <si>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</si>
  <si>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</si>
  <si>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</si>
  <si>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</si>
  <si>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</si>
  <si>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</si>
  <si>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</si>
  <si>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</si>
  <si>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</si>
  <si>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</si>
  <si>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</si>
  <si>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</si>
  <si>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</si>
  <si>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</si>
  <si>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</si>
  <si>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</si>
  <si>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</si>
  <si>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</si>
  <si>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</si>
  <si>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</si>
  <si>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</si>
  <si>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</si>
  <si>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</si>
  <si>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</si>
  <si>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</si>
  <si>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</si>
  <si>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</si>
  <si>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</si>
  <si>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</si>
  <si>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</si>
  <si>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</si>
  <si>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</si>
  <si>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</si>
  <si>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</si>
  <si>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</si>
  <si>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</si>
  <si>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</si>
  <si>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</si>
  <si>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</si>
  <si>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</si>
  <si>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</si>
  <si>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</si>
  <si>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</si>
  <si>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</si>
  <si>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</si>
  <si>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</si>
  <si>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</si>
  <si>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</si>
  <si>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</si>
  <si>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</si>
  <si>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</si>
  <si>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</si>
  <si>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</si>
  <si>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</si>
  <si>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</si>
  <si>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</si>
  <si>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</si>
  <si>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</si>
  <si>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</si>
  <si>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</si>
  <si>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</si>
  <si>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</si>
  <si>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</si>
  <si>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</si>
  <si>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</si>
  <si>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</si>
  <si>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</si>
  <si>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</si>
  <si>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</si>
  <si>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</si>
  <si>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</si>
  <si>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</si>
  <si>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</si>
  <si>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</si>
  <si>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</si>
  <si>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</si>
  <si>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</si>
  <si>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</si>
  <si>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</si>
  <si>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</si>
  <si>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</si>
  <si>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</si>
  <si>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</si>
  <si>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</si>
  <si>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</si>
  <si>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</si>
  <si>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</si>
  <si>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</si>
  <si>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</si>
  <si>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</si>
  <si>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</si>
  <si>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</si>
  <si>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</si>
  <si>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</si>
  <si>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</si>
  <si>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</si>
  <si>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</si>
  <si>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</si>
  <si>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</si>
  <si>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</si>
  <si>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</si>
  <si>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</si>
  <si>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</si>
  <si>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</si>
  <si>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</si>
  <si>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</si>
  <si>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</si>
  <si>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</si>
  <si>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</si>
  <si>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</si>
  <si>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</si>
  <si>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</si>
  <si>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</si>
  <si>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</si>
  <si>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</si>
  <si>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</si>
  <si>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</si>
  <si>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</si>
  <si>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</si>
  <si>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</si>
  <si>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</si>
  <si>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</si>
  <si>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</si>
  <si>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</si>
  <si>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</si>
  <si>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</si>
  <si>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</si>
  <si>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</si>
  <si>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</si>
  <si>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</si>
  <si>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</si>
  <si>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</si>
  <si>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</si>
  <si>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</si>
  <si>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</si>
  <si>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</si>
  <si>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</si>
  <si>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</si>
  <si>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</si>
  <si>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</si>
  <si>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</si>
  <si>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</si>
  <si>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</si>
  <si>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</si>
  <si>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</si>
  <si>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</si>
  <si>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</si>
  <si>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</si>
  <si>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</si>
  <si>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</si>
  <si>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</si>
  <si>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</si>
  <si>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</si>
  <si>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</si>
  <si>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</si>
  <si>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</si>
  <si>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</si>
  <si>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</si>
  <si>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</si>
  <si>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</si>
  <si>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</si>
  <si>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</si>
  <si>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</si>
  <si>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</si>
  <si>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</si>
  <si>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</si>
  <si>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</si>
  <si>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</si>
  <si>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</si>
  <si>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</si>
  <si>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</si>
  <si>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</si>
  <si>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</si>
  <si>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</si>
  <si>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</si>
  <si>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</si>
  <si>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</si>
  <si>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</si>
  <si>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</si>
  <si>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</si>
  <si>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</si>
  <si>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</si>
  <si>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</si>
  <si>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</si>
  <si>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</si>
  <si>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</si>
  <si>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</si>
  <si>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</si>
  <si>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</si>
  <si>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</si>
  <si>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</si>
  <si>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</si>
  <si>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</si>
  <si>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</si>
  <si>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</si>
  <si>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</si>
  <si>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</si>
  <si>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</si>
  <si>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</si>
  <si>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</si>
  <si>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</si>
  <si>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</si>
  <si>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</si>
  <si>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</si>
  <si>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</si>
  <si>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</si>
  <si>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</si>
  <si>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</si>
  <si>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</si>
  <si>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</si>
  <si>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</si>
  <si>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</si>
  <si>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</si>
  <si>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</si>
  <si>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</si>
  <si>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</si>
  <si>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</si>
  <si>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</si>
  <si>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</si>
  <si>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</si>
  <si>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</si>
  <si>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</si>
  <si>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</si>
  <si>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</si>
  <si>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</si>
  <si>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</si>
  <si>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</si>
  <si>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</si>
  <si>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</si>
  <si>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</si>
  <si>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</si>
  <si>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</si>
  <si>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</si>
  <si>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</si>
  <si>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</si>
  <si>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</si>
  <si>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</si>
  <si>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</si>
  <si>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</si>
  <si>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</si>
  <si>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</si>
  <si>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</si>
  <si>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</si>
  <si>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</si>
  <si>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</si>
  <si>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</si>
  <si>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</si>
  <si>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</si>
  <si>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</si>
  <si>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</si>
  <si>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</si>
  <si>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</si>
  <si>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</si>
  <si>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</si>
  <si>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</si>
  <si>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</si>
  <si>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</si>
  <si>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</si>
  <si>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</si>
  <si>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</si>
  <si>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</si>
  <si>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</si>
  <si>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</si>
  <si>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</si>
  <si>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</si>
  <si>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</si>
  <si>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</si>
  <si>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</si>
  <si>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</si>
  <si>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</si>
  <si>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</si>
  <si>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</si>
  <si>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</si>
  <si>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</si>
  <si>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</si>
  <si>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</si>
  <si>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</si>
  <si>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</si>
  <si>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</si>
  <si>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</si>
  <si>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</si>
  <si>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</si>
  <si>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</si>
  <si>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</si>
  <si>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</si>
  <si>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</si>
  <si>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</si>
  <si>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</si>
  <si>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</si>
  <si>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</si>
  <si>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</si>
  <si>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</si>
  <si>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</si>
  <si>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</si>
  <si>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</si>
  <si>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</si>
  <si>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</si>
  <si>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</si>
  <si>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</si>
  <si>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</si>
  <si>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</si>
  <si>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</si>
  <si>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</si>
  <si>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</si>
  <si>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</si>
  <si>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</si>
  <si>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</si>
  <si>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</si>
  <si>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</si>
  <si>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</si>
  <si>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</si>
  <si>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</si>
  <si>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</si>
  <si>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</si>
  <si>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</si>
  <si>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</si>
  <si>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</si>
  <si>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</si>
  <si>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</si>
  <si>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</si>
  <si>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</si>
  <si>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</si>
  <si>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</si>
  <si>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</si>
  <si>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</si>
  <si>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</si>
  <si>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</si>
  <si>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</si>
  <si>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</si>
  <si>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</si>
  <si>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</si>
  <si>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</si>
  <si>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</si>
  <si>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</si>
  <si>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</si>
  <si>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</si>
  <si>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</si>
  <si>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</si>
  <si>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</si>
  <si>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</si>
  <si>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</si>
  <si>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</si>
  <si>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</si>
  <si>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</si>
  <si>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</si>
  <si>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</si>
  <si>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</si>
  <si>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</si>
  <si>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</si>
  <si>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</si>
  <si>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</si>
  <si>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</si>
  <si>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</si>
  <si>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</si>
  <si>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</si>
  <si>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</si>
  <si>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</si>
  <si>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</si>
  <si>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</si>
  <si>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</si>
  <si>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</si>
  <si>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</si>
  <si>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</si>
  <si>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</si>
  <si>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</si>
  <si>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</si>
  <si>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</si>
  <si>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</si>
  <si>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</si>
  <si>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</si>
  <si>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</si>
  <si>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</si>
  <si>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</si>
  <si>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</si>
  <si>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</si>
  <si>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</si>
  <si>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</si>
  <si>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</si>
  <si>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</si>
  <si>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</si>
  <si>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</si>
  <si>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</si>
  <si>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</si>
  <si>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</si>
  <si>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</si>
  <si>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</si>
  <si>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</si>
  <si>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</si>
  <si>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</si>
  <si>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</si>
  <si>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</si>
  <si>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</si>
  <si>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</si>
  <si>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</si>
  <si>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</si>
  <si>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</si>
  <si>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</si>
  <si>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</si>
  <si>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</si>
  <si>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</si>
  <si>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</si>
  <si>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</si>
  <si>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</si>
  <si>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</si>
  <si>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</si>
  <si>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</si>
  <si>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</si>
  <si>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</si>
  <si>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</si>
  <si>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</si>
  <si>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</si>
  <si>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</si>
  <si>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</si>
  <si>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</si>
  <si>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</si>
  <si>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</si>
  <si>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</si>
  <si>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</si>
  <si>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</si>
  <si>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</si>
  <si>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</si>
  <si>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</si>
  <si>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</si>
  <si>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</si>
  <si>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</si>
  <si>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</si>
  <si>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</si>
  <si>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</si>
  <si>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</si>
  <si>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</si>
  <si>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</si>
  <si>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</si>
  <si>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</si>
  <si>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</si>
  <si>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</si>
  <si>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</si>
  <si>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</si>
  <si>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</si>
  <si>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</si>
  <si>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</si>
  <si>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</si>
  <si>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</si>
  <si>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</si>
  <si>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</si>
  <si>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</si>
  <si>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</si>
  <si>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</si>
  <si>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</si>
  <si>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</si>
  <si>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</si>
  <si>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</si>
  <si>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</si>
  <si>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</si>
  <si>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</si>
  <si>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</si>
  <si>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</si>
  <si>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</si>
  <si>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</si>
  <si>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</si>
  <si>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</si>
  <si>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</si>
  <si>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</si>
  <si>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</si>
  <si>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</si>
  <si>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</si>
  <si>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</si>
  <si>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</si>
  <si>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</si>
  <si>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</si>
  <si>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</si>
  <si>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</si>
  <si>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</si>
  <si>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</si>
  <si>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</si>
  <si>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</si>
  <si>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</si>
  <si>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</si>
  <si>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</si>
  <si>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</si>
  <si>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</si>
  <si>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</si>
  <si>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</si>
  <si>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</si>
  <si>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</si>
  <si>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</si>
  <si>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</si>
  <si>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</si>
  <si>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</si>
  <si>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</si>
  <si>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</si>
  <si>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</si>
  <si>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</si>
  <si>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</si>
  <si>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</si>
  <si>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</si>
  <si>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</si>
  <si>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</si>
  <si>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</si>
  <si>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</si>
  <si>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</si>
  <si>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</si>
  <si>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</si>
  <si>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</si>
  <si>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</si>
  <si>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</si>
  <si>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</si>
  <si>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</si>
  <si>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</si>
  <si>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</si>
  <si>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</si>
  <si>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</si>
  <si>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</si>
  <si>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</si>
  <si>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</si>
  <si>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</si>
  <si>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</si>
  <si>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</si>
  <si>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</si>
  <si>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</si>
  <si>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</si>
  <si>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</si>
  <si>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</si>
  <si>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</si>
  <si>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</si>
  <si>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</si>
  <si>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</si>
  <si>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</si>
  <si>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</si>
  <si>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</si>
  <si>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</si>
  <si>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</si>
  <si>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</si>
  <si>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</si>
  <si>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</si>
  <si>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</si>
  <si>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</si>
  <si>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</si>
  <si>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</si>
  <si>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</si>
  <si>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</si>
  <si>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</si>
  <si>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</si>
  <si>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</si>
  <si>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</si>
  <si>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</si>
  <si>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</si>
  <si>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</si>
  <si>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</si>
  <si>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</si>
  <si>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</si>
  <si>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</si>
  <si>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</si>
  <si>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</si>
  <si>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</si>
  <si>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</si>
  <si>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</si>
  <si>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</si>
  <si>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</si>
  <si>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</si>
  <si>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</si>
  <si>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</si>
  <si>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</si>
  <si>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</si>
  <si>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</si>
  <si>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</si>
  <si>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</si>
  <si>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</si>
  <si>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</si>
  <si>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</si>
  <si>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</si>
  <si>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</si>
  <si>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</si>
  <si>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</si>
  <si>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</si>
  <si>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</si>
  <si>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</si>
  <si>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</si>
  <si>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</si>
  <si>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</si>
  <si>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</si>
  <si>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</si>
  <si>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</si>
  <si>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</si>
  <si>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</si>
  <si>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</si>
  <si>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</si>
  <si>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</si>
  <si>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</si>
  <si>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</si>
  <si>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</si>
  <si>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</si>
  <si>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</si>
  <si>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</si>
  <si>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</si>
  <si>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</si>
  <si>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</si>
  <si>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</si>
  <si>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</si>
  <si>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</si>
  <si>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</si>
  <si>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</si>
  <si>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</si>
  <si>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</si>
  <si>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</si>
  <si>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</si>
  <si>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</si>
  <si>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</si>
  <si>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</si>
  <si>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</si>
  <si>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</si>
  <si>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</si>
  <si>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</si>
  <si>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</si>
  <si>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</si>
  <si>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</si>
  <si>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</si>
  <si>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</si>
  <si>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</si>
  <si>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</si>
  <si>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</si>
  <si>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</si>
  <si>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</si>
  <si>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</si>
  <si>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</si>
  <si>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</si>
  <si>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</si>
  <si>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</si>
  <si>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</si>
  <si>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</si>
  <si>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</si>
  <si>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</si>
  <si>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</si>
  <si>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</si>
  <si>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</si>
  <si>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</si>
  <si>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</si>
  <si>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</si>
  <si>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</si>
  <si>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</si>
  <si>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</si>
  <si>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</si>
  <si>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</si>
  <si>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</si>
  <si>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</si>
  <si>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</si>
  <si>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</si>
  <si>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</si>
  <si>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</si>
  <si>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</si>
  <si>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</si>
  <si>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</si>
  <si>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</si>
  <si>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</si>
  <si>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</si>
  <si>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</si>
  <si>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</si>
  <si>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</si>
  <si>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</si>
  <si>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</si>
  <si>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</si>
  <si>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</si>
  <si>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</si>
  <si>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</si>
  <si>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</si>
  <si>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</si>
  <si>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</si>
  <si>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</si>
  <si>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</si>
  <si>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</si>
  <si>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</si>
  <si>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</si>
  <si>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</si>
  <si>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</si>
  <si>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</si>
  <si>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</si>
  <si>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</si>
  <si>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</si>
  <si>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</si>
  <si>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</si>
  <si>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</si>
  <si>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</si>
  <si>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</si>
  <si>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</si>
  <si>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</si>
  <si>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</si>
  <si>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</si>
  <si>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</si>
  <si>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</si>
  <si>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</si>
  <si>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</si>
  <si>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</si>
  <si>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</si>
  <si>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</si>
  <si>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</si>
  <si>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</si>
  <si>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</si>
  <si>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</si>
  <si>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</si>
  <si>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</si>
  <si>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</si>
  <si>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</si>
  <si>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</si>
  <si>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</si>
  <si>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</si>
  <si>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</si>
  <si>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</si>
  <si>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</si>
  <si>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</si>
  <si>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</si>
  <si>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</si>
  <si>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</si>
  <si>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</si>
  <si>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</si>
  <si>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</si>
  <si>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</si>
  <si>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</si>
  <si>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</si>
  <si>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</si>
  <si>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</si>
  <si>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</si>
  <si>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</si>
  <si>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</si>
  <si>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</si>
  <si>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</si>
  <si>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</si>
  <si>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</si>
  <si>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</si>
  <si>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</si>
  <si>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</si>
  <si>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</si>
  <si>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</si>
  <si>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</si>
  <si>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</si>
  <si>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</si>
  <si>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</si>
  <si>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</si>
  <si>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</si>
  <si>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</si>
  <si>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</si>
  <si>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</si>
  <si>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</si>
  <si>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</si>
  <si>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</si>
  <si>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</si>
  <si>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</si>
  <si>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</si>
  <si>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</si>
  <si>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</si>
  <si>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</si>
  <si>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</si>
  <si>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</si>
  <si>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</si>
  <si>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</si>
  <si>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</si>
  <si>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</si>
  <si>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</si>
  <si>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</si>
  <si>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</si>
  <si>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</si>
  <si>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</si>
  <si>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</si>
  <si>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</si>
  <si>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</si>
  <si>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</si>
  <si>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</si>
  <si>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</si>
  <si>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</si>
  <si>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</si>
  <si>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</si>
  <si>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</si>
  <si>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</si>
  <si>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</si>
  <si>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</si>
  <si>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</si>
  <si>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</si>
  <si>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</si>
  <si>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</si>
  <si>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</si>
  <si>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</si>
  <si>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</si>
  <si>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</si>
  <si>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</si>
  <si>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</si>
  <si>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</si>
  <si>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</si>
  <si>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</si>
  <si>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</si>
  <si>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</si>
  <si>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</si>
  <si>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</si>
  <si>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</si>
  <si>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</si>
  <si>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</si>
  <si>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</si>
  <si>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</si>
  <si>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</si>
  <si>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</si>
  <si>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</si>
  <si>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</si>
  <si>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</si>
  <si>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</si>
  <si>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</si>
  <si>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</si>
  <si>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</si>
  <si>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</si>
  <si>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</si>
  <si>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</si>
  <si>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</si>
  <si>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</si>
  <si>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</si>
  <si>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</si>
  <si>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</si>
  <si>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</si>
  <si>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</si>
  <si>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</si>
  <si>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</si>
  <si>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</si>
  <si>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</si>
  <si>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</si>
  <si>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</si>
  <si>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</si>
  <si>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</si>
  <si>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</si>
  <si>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</si>
  <si>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</si>
  <si>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</si>
  <si>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</si>
  <si>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</si>
  <si>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</si>
  <si>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</si>
  <si>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</si>
  <si>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</si>
  <si>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</si>
  <si>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</si>
  <si>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</si>
  <si>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</si>
  <si>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</si>
  <si>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</si>
  <si>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</si>
  <si>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</si>
  <si>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</si>
  <si>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</si>
  <si>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</si>
  <si>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</si>
  <si>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</si>
  <si>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</si>
  <si>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</si>
  <si>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</si>
  <si>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</si>
  <si>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</si>
  <si>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</si>
  <si>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</si>
  <si>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</si>
  <si>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</si>
  <si>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</si>
  <si>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</si>
  <si>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</si>
  <si>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</si>
  <si>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</si>
  <si>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</si>
  <si>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</si>
  <si>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</si>
  <si>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</si>
  <si>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</si>
  <si>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</si>
  <si>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</si>
  <si>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</si>
  <si>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</si>
  <si>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</si>
  <si>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</si>
  <si>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</si>
  <si>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</si>
  <si>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</si>
  <si>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</si>
  <si>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</si>
  <si>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</si>
  <si>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</si>
  <si>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</si>
  <si>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</si>
  <si>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</si>
  <si>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</si>
  <si>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</si>
  <si>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</si>
  <si>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</si>
  <si>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</si>
  <si>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</si>
  <si>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</si>
  <si>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</si>
  <si>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</si>
  <si>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</si>
  <si>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</si>
  <si>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</si>
  <si>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</si>
  <si>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</si>
  <si>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</si>
  <si>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</si>
  <si>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</si>
  <si>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</si>
  <si>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</si>
  <si>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</si>
  <si>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</si>
  <si>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</si>
  <si>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</si>
  <si>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</si>
  <si>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</si>
  <si>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</si>
  <si>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</si>
  <si>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</si>
  <si>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</si>
  <si>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</si>
  <si>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</si>
  <si>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</si>
  <si>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</si>
  <si>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</si>
  <si>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</si>
  <si>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</si>
  <si>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</si>
  <si>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</si>
  <si>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</si>
  <si>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</si>
  <si>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</si>
  <si>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</si>
  <si>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</si>
  <si>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</si>
  <si>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</si>
  <si>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</si>
  <si>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</si>
  <si>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</si>
  <si>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</si>
  <si>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</si>
  <si>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</si>
  <si>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</si>
  <si>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</si>
  <si>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</si>
  <si>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</si>
  <si>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</si>
  <si>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</si>
  <si>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</si>
  <si>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</si>
  <si>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</si>
  <si>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</si>
  <si>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</si>
  <si>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</si>
  <si>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</si>
  <si>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</si>
  <si>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</si>
  <si>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</si>
  <si>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</si>
  <si>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</si>
  <si>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</si>
  <si>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</si>
  <si>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</si>
  <si>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</si>
  <si>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</si>
  <si>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</si>
  <si>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</si>
  <si>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</si>
  <si>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</si>
  <si>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</si>
  <si>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</si>
  <si>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</si>
  <si>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</si>
  <si>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</si>
  <si>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</si>
  <si>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</si>
  <si>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</si>
  <si>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</si>
  <si>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</si>
  <si>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</si>
  <si>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</si>
  <si>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</si>
  <si>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</si>
  <si>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</si>
  <si>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</si>
  <si>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</si>
  <si>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</si>
  <si>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</si>
  <si>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</si>
  <si>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</si>
  <si>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</si>
  <si>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</si>
  <si>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</si>
  <si>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</si>
  <si>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</si>
  <si>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</si>
  <si>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</si>
  <si>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</si>
  <si>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</si>
  <si>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</si>
  <si>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</si>
  <si>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</si>
  <si>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</si>
  <si>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</si>
  <si>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</si>
  <si>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</si>
  <si>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</si>
  <si>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</si>
  <si>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</si>
  <si>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</si>
  <si>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</si>
  <si>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</si>
  <si>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</si>
  <si>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</si>
  <si>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</si>
  <si>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</si>
  <si>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</si>
  <si>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</si>
  <si>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</si>
  <si>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</si>
  <si>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</si>
  <si>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</si>
  <si>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</si>
  <si>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</si>
  <si>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</si>
  <si>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</si>
  <si>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</si>
  <si>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</si>
  <si>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</si>
  <si>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</si>
  <si>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</si>
  <si>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</si>
  <si>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</si>
  <si>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</si>
  <si>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</si>
  <si>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</si>
  <si>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</si>
  <si>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</si>
  <si>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</si>
  <si>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</si>
  <si>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</si>
  <si>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</si>
  <si>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</si>
  <si>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</si>
  <si>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</si>
  <si>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</si>
  <si>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</si>
  <si>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</si>
  <si>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</si>
  <si>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</si>
  <si>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</si>
  <si>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</si>
  <si>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</si>
  <si>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</si>
  <si>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</si>
  <si>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</si>
  <si>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</si>
  <si>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</si>
  <si>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</si>
  <si>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</si>
  <si>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</si>
  <si>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</si>
  <si>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</si>
  <si>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</si>
  <si>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</si>
  <si>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</si>
  <si>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</si>
  <si>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</si>
  <si>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</si>
  <si>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</si>
  <si>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</si>
  <si>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</si>
  <si>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</si>
  <si>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</si>
  <si>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</si>
  <si>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</si>
  <si>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</si>
  <si>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</si>
  <si>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</si>
  <si>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</si>
  <si>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</si>
  <si>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</si>
  <si>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</si>
  <si>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</si>
  <si>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</si>
  <si>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</si>
  <si>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</si>
  <si>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</si>
  <si>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</si>
  <si>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</si>
  <si>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</si>
  <si>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</si>
  <si>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</si>
  <si>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</si>
  <si>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</si>
  <si>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</si>
  <si>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</si>
  <si>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</si>
  <si>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</si>
  <si>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</si>
  <si>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</si>
  <si>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</si>
  <si>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</si>
  <si>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</si>
  <si>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</si>
  <si>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</si>
  <si>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</si>
  <si>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</si>
  <si>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</si>
  <si>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</si>
  <si>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</si>
  <si>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</si>
  <si>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</si>
  <si>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</si>
  <si>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</si>
  <si>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</si>
  <si>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</si>
  <si>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</si>
  <si>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</si>
  <si>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</si>
  <si>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</si>
  <si>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</si>
  <si>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</si>
  <si>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</si>
  <si>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</si>
  <si>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</si>
  <si>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</si>
  <si>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</si>
  <si>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</si>
  <si>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</si>
  <si>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</si>
  <si>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</si>
  <si>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</si>
  <si>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</si>
  <si>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</si>
  <si>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</si>
  <si>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</si>
  <si>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</si>
  <si>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</si>
  <si>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</si>
  <si>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</si>
  <si>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</si>
  <si>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</si>
  <si>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</si>
  <si>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</si>
  <si>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</si>
  <si>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</si>
  <si>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</si>
  <si>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</si>
  <si>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</si>
  <si>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</si>
  <si>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</si>
  <si>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</si>
  <si>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</si>
  <si>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</si>
  <si>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</si>
  <si>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</si>
  <si>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</si>
  <si>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</si>
  <si>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</si>
  <si>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</si>
  <si>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</si>
  <si>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</si>
  <si>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</si>
  <si>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</si>
  <si>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</si>
  <si>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</si>
  <si>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</si>
  <si>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</si>
  <si>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</si>
  <si>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</si>
  <si>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</si>
  <si>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</si>
  <si>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</si>
  <si>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</si>
  <si>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</si>
  <si>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</si>
  <si>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</si>
  <si>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</si>
  <si>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</si>
  <si>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</si>
  <si>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</si>
  <si>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</si>
  <si>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</si>
  <si>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</si>
  <si>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</si>
  <si>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</si>
  <si>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</si>
  <si>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</si>
  <si>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</si>
  <si>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</si>
  <si>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</si>
  <si>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</si>
  <si>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</si>
  <si>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</si>
  <si>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</si>
  <si>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</si>
  <si>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</si>
  <si>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</si>
  <si>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</si>
  <si>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</si>
  <si>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</si>
  <si>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</si>
  <si>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</si>
  <si>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</si>
  <si>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</si>
  <si>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</si>
  <si>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</si>
  <si>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</si>
  <si>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</si>
  <si>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</si>
  <si>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</si>
  <si>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</si>
  <si>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</si>
  <si>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</si>
  <si>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</si>
  <si>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</si>
  <si>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</si>
  <si>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</si>
  <si>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</si>
  <si>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</si>
  <si>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</si>
  <si>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</si>
  <si>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</si>
  <si>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</si>
  <si>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</si>
  <si>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</si>
  <si>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</si>
  <si>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</si>
  <si>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</si>
  <si>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</si>
  <si>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</si>
  <si>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</si>
  <si>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</si>
  <si>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</si>
  <si>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</si>
  <si>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</si>
  <si>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</si>
  <si>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</si>
  <si>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</si>
  <si>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</si>
  <si>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</si>
  <si>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</si>
  <si>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</si>
  <si>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</si>
  <si>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</si>
  <si>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</si>
  <si>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</si>
  <si>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</si>
  <si>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</si>
  <si>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</si>
  <si>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</si>
  <si>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</si>
  <si>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</si>
  <si>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</si>
  <si>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</si>
  <si>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</si>
  <si>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</si>
  <si>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</si>
  <si>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</si>
  <si>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</si>
  <si>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</si>
  <si>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</si>
  <si>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</si>
  <si>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</si>
  <si>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</si>
  <si>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</si>
  <si>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</si>
  <si>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</si>
  <si>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</si>
  <si>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</si>
  <si>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</si>
  <si>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</si>
  <si>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</si>
  <si>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</si>
  <si>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</si>
  <si>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</si>
  <si>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</si>
  <si>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</si>
  <si>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</si>
  <si>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</si>
  <si>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</si>
  <si>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</si>
  <si>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</si>
  <si>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</si>
  <si>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</si>
  <si>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</si>
  <si>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</si>
  <si>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</si>
  <si>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</si>
  <si>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</si>
  <si>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</si>
  <si>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</si>
  <si>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</si>
  <si>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</si>
  <si>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</si>
  <si>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</si>
  <si>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</si>
  <si>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</si>
  <si>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</si>
  <si>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</si>
  <si>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</si>
  <si>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</si>
  <si>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</si>
  <si>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</si>
  <si>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</si>
  <si>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</si>
  <si>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</si>
  <si>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</si>
  <si>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</si>
  <si>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</si>
  <si>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</si>
  <si>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</si>
  <si>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</si>
  <si>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</si>
  <si>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</si>
  <si>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</si>
  <si>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</si>
  <si>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</si>
  <si>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</si>
  <si>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</si>
  <si>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</si>
  <si>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</si>
  <si>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</si>
  <si>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</si>
  <si>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</si>
  <si>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</si>
  <si>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</si>
  <si>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</si>
  <si>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</si>
  <si>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</si>
  <si>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</si>
  <si>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</si>
  <si>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</si>
  <si>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</si>
  <si>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</si>
  <si>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</si>
  <si>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</si>
  <si>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</si>
  <si>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</si>
  <si>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</si>
  <si>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</si>
  <si>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</si>
  <si>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</si>
  <si>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</si>
  <si>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</si>
  <si>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</si>
  <si>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</si>
  <si>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</si>
  <si>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</si>
  <si>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</si>
  <si>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</si>
  <si>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</si>
  <si>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</si>
  <si>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</si>
  <si>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</si>
  <si>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</si>
  <si>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</si>
  <si>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</si>
  <si>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</si>
  <si>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</si>
  <si>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</si>
  <si>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</si>
  <si>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</si>
  <si>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</si>
  <si>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</si>
  <si>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</si>
  <si>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</si>
  <si>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</si>
  <si>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</si>
  <si>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</si>
  <si>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</si>
  <si>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</si>
  <si>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</si>
  <si>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</si>
  <si>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</si>
  <si>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</si>
  <si>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</si>
  <si>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</si>
  <si>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</si>
  <si>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</si>
  <si>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</si>
  <si>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</si>
  <si>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</si>
  <si>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</si>
  <si>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</si>
  <si>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</si>
  <si>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</si>
  <si>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</si>
  <si>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</si>
  <si>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</si>
  <si>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</si>
  <si>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</si>
  <si>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</si>
  <si>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</si>
  <si>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</si>
  <si>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</si>
  <si>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</si>
  <si>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</si>
  <si>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</si>
  <si>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</si>
  <si>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</si>
  <si>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</si>
  <si>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</si>
  <si>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</si>
  <si>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</si>
  <si>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</si>
  <si>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</si>
  <si>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</si>
  <si>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</si>
  <si>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</si>
  <si>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</si>
  <si>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</si>
  <si>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</si>
  <si>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</si>
  <si>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</si>
  <si>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</si>
  <si>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</si>
  <si>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</si>
  <si>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</si>
  <si>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</si>
  <si>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</si>
  <si>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</si>
  <si>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</si>
  <si>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</si>
  <si>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</si>
  <si>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</si>
  <si>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</si>
  <si>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</si>
  <si>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</si>
  <si>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</si>
  <si>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</si>
  <si>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</si>
  <si>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</si>
  <si>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</si>
  <si>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</si>
  <si>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</si>
  <si>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</si>
  <si>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</si>
  <si>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</si>
  <si>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</si>
  <si>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</si>
  <si>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</si>
  <si>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</si>
  <si>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</si>
  <si>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</si>
  <si>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</si>
  <si>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</si>
  <si>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</si>
  <si>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</si>
  <si>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</si>
  <si>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</si>
  <si>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</si>
  <si>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</si>
  <si>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</si>
  <si>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</si>
  <si>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</si>
  <si>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</si>
  <si>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</si>
  <si>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</si>
  <si>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</si>
  <si>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</si>
  <si>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</si>
  <si>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</si>
  <si>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</si>
  <si>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</si>
  <si>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</si>
  <si>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</si>
  <si>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</si>
  <si>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</si>
  <si>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</si>
  <si>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</si>
  <si>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</si>
  <si>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</si>
  <si>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</si>
  <si>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</si>
  <si>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</si>
  <si>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</si>
  <si>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</si>
  <si>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</si>
  <si>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</si>
  <si>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</si>
  <si>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</si>
  <si>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</si>
  <si>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</si>
  <si>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</si>
  <si>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</si>
  <si>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</si>
  <si>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</si>
  <si>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</si>
  <si>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</si>
  <si>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</si>
  <si>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</si>
  <si>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</si>
  <si>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</si>
  <si>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</si>
  <si>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</si>
  <si>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</si>
  <si>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</si>
  <si>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</si>
  <si>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</si>
  <si>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</si>
  <si>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</si>
  <si>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</si>
  <si>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</si>
  <si>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</si>
  <si>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</si>
  <si>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</si>
  <si>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</si>
  <si>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</si>
  <si>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</si>
  <si>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</si>
  <si>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</si>
  <si>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</si>
  <si>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</si>
  <si>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</si>
  <si>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</si>
  <si>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</si>
  <si>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</si>
  <si>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</si>
  <si>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</si>
  <si>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</si>
  <si>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</si>
  <si>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</si>
  <si>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</si>
  <si>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</si>
  <si>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</si>
  <si>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</si>
  <si>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</si>
  <si>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</si>
  <si>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</si>
  <si>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</si>
  <si>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</si>
  <si>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</si>
  <si>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</si>
  <si>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</si>
  <si>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</si>
  <si>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</si>
  <si>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</si>
  <si>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</si>
  <si>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</si>
  <si>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</si>
  <si>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</si>
  <si>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</si>
  <si>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</si>
  <si>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</si>
  <si>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</si>
  <si>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</si>
  <si>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</si>
  <si>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</si>
  <si>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</si>
  <si>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</si>
  <si>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</si>
  <si>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</si>
  <si>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</si>
  <si>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</si>
  <si>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</si>
  <si>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</si>
  <si>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</si>
  <si>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</si>
  <si>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</si>
  <si>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</si>
  <si>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</si>
  <si>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</si>
  <si>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</si>
  <si>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</si>
  <si>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</si>
  <si>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</si>
  <si>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</si>
  <si>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</si>
  <si>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</si>
  <si>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</si>
  <si>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</si>
  <si>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</si>
  <si>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</si>
  <si>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</si>
  <si>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</si>
  <si>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</si>
  <si>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</si>
  <si>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</si>
  <si>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</si>
  <si>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</si>
  <si>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</si>
  <si>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</si>
  <si>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</si>
  <si>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</si>
  <si>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</si>
  <si>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</si>
  <si>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</si>
  <si>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</si>
  <si>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</si>
  <si>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</si>
  <si>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</si>
  <si>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</si>
  <si>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</si>
  <si>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</si>
  <si>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</si>
  <si>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</si>
  <si>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</si>
  <si>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</si>
  <si>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</si>
  <si>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</si>
  <si>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</si>
  <si>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</si>
  <si>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</si>
  <si>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</si>
  <si>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</si>
  <si>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</si>
  <si>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</si>
  <si>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</si>
  <si>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</si>
  <si>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</si>
  <si>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</si>
  <si>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</si>
  <si>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</si>
  <si>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</si>
  <si>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</si>
  <si>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</si>
  <si>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</si>
  <si>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</si>
  <si>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</si>
  <si>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</si>
  <si>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</si>
  <si>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</si>
  <si>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</si>
  <si>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</si>
  <si>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</si>
  <si>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</si>
  <si>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</si>
  <si>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</si>
  <si>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</si>
  <si>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</si>
  <si>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</si>
  <si>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</si>
  <si>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</si>
  <si>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</si>
  <si>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</si>
  <si>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</si>
  <si>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</si>
  <si>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</si>
  <si>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</si>
  <si>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</si>
  <si>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</si>
  <si>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</si>
  <si>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</si>
  <si>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</si>
  <si>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</si>
  <si>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</si>
  <si>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</si>
  <si>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</si>
  <si>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</si>
  <si>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</si>
  <si>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</si>
  <si>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</si>
  <si>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</si>
  <si>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</si>
  <si>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</si>
  <si>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</si>
  <si>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</si>
  <si>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</si>
  <si>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</si>
  <si>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</si>
  <si>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</si>
  <si>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</si>
  <si>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</si>
  <si>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</si>
  <si>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</si>
  <si>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</si>
  <si>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</si>
  <si>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</si>
  <si>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</si>
  <si>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</si>
  <si>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</si>
  <si>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</si>
  <si>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</si>
  <si>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</si>
  <si>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</si>
  <si>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</si>
  <si>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</si>
  <si>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</si>
  <si>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</si>
  <si>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</si>
  <si>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</si>
  <si>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</si>
  <si>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</si>
  <si>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</si>
  <si>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</si>
  <si>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</si>
  <si>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</si>
  <si>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</si>
  <si>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</si>
  <si>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</si>
  <si>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</si>
  <si>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</si>
  <si>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</si>
  <si>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</si>
  <si>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</si>
  <si>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</si>
  <si>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</si>
  <si>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</si>
  <si>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</si>
  <si>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</si>
  <si>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</si>
  <si>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</si>
  <si>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</si>
  <si>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</si>
  <si>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</si>
  <si>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</si>
  <si>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</si>
  <si>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</si>
  <si>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</si>
  <si>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</si>
  <si>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</si>
  <si>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</si>
  <si>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</si>
  <si>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</si>
  <si>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</si>
  <si>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</si>
  <si>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</si>
  <si>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</si>
  <si>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</si>
  <si>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</si>
  <si>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</si>
  <si>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</si>
  <si>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</si>
  <si>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</si>
  <si>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</si>
  <si>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</si>
  <si>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</si>
  <si>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</si>
  <si>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</si>
  <si>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</si>
  <si>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</si>
  <si>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</si>
  <si>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</si>
  <si>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</si>
  <si>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</si>
  <si>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</si>
  <si>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</si>
  <si>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</si>
  <si>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</si>
  <si>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</si>
  <si>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</si>
  <si>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</si>
  <si>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</si>
  <si>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</si>
  <si>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</si>
  <si>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</si>
  <si>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</si>
  <si>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</si>
  <si>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</si>
  <si>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</si>
  <si>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</si>
  <si>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</si>
  <si>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</si>
  <si>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</si>
  <si>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</si>
  <si>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</si>
  <si>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</si>
  <si>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</si>
  <si>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</si>
  <si>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</si>
  <si>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</si>
  <si>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</si>
  <si>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</si>
  <si>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</si>
  <si>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</si>
  <si>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</si>
  <si>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</si>
  <si>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</si>
  <si>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</si>
  <si>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</si>
  <si>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</si>
  <si>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</si>
  <si>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</si>
  <si>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</si>
  <si>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</si>
  <si>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</si>
  <si>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</si>
  <si>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</si>
  <si>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</si>
  <si>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</si>
  <si>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</si>
  <si>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</si>
  <si>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</si>
  <si>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</si>
  <si>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</si>
  <si>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</si>
  <si>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</si>
  <si>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</si>
  <si>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</si>
  <si>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</si>
  <si>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</si>
  <si>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</si>
  <si>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</si>
  <si>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</si>
  <si>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</si>
  <si>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</si>
  <si>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</si>
  <si>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</si>
  <si>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</si>
  <si>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</si>
  <si>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</si>
  <si>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</si>
  <si>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</si>
  <si>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</si>
  <si>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</si>
  <si>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</si>
  <si>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</si>
  <si>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</si>
  <si>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</si>
  <si>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</si>
  <si>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</si>
  <si>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</si>
  <si>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</si>
  <si>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</si>
  <si>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</si>
  <si>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</si>
  <si>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</si>
  <si>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</si>
  <si>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</si>
  <si>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</si>
  <si>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</si>
  <si>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</si>
  <si>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</si>
  <si>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</si>
  <si>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</si>
  <si>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</si>
  <si>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</si>
  <si>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</si>
  <si>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</si>
  <si>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</si>
  <si>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</si>
  <si>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</si>
  <si>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</si>
  <si>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</si>
  <si>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</si>
  <si>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</si>
  <si>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</si>
  <si>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</si>
  <si>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</si>
  <si>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</si>
  <si>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</si>
  <si>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</si>
  <si>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</si>
  <si>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</si>
  <si>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</si>
  <si>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</si>
  <si>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</si>
  <si>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</si>
  <si>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</si>
  <si>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</si>
  <si>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</si>
  <si>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</si>
  <si>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</si>
  <si>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</si>
  <si>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</si>
  <si>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</si>
  <si>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</si>
  <si>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</si>
  <si>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</si>
  <si>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</si>
  <si>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</si>
  <si>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</si>
  <si>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</si>
  <si>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</si>
  <si>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</si>
  <si>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</si>
  <si>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</si>
  <si>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</si>
  <si>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</si>
  <si>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</si>
  <si>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</si>
  <si>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</si>
  <si>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</si>
  <si>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</si>
  <si>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</si>
  <si>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</si>
  <si>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</si>
  <si>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</si>
  <si>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</si>
  <si>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</si>
  <si>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</si>
  <si>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</si>
  <si>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</si>
  <si>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</si>
  <si>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</si>
  <si>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</si>
  <si>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</si>
  <si>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</si>
  <si>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</si>
  <si>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</si>
  <si>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</si>
  <si>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</si>
  <si>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</si>
  <si>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</si>
  <si>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</si>
  <si>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</si>
  <si>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</si>
  <si>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</si>
  <si>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</si>
  <si>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</si>
  <si>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</si>
  <si>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</si>
  <si>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</si>
  <si>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</si>
  <si>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</si>
  <si>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</si>
  <si>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</si>
  <si>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</si>
  <si>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</si>
  <si>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</si>
  <si>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</si>
  <si>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</si>
  <si>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</si>
  <si>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</si>
  <si>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</si>
  <si>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</si>
  <si>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</si>
  <si>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</si>
  <si>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</si>
  <si>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</si>
  <si>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</si>
  <si>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</si>
  <si>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</si>
  <si>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</si>
  <si>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</si>
  <si>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</si>
  <si>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</si>
  <si>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</si>
  <si>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</si>
  <si>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</si>
  <si>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</si>
  <si>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</si>
  <si>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</si>
  <si>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</si>
  <si>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</si>
  <si>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</si>
  <si>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</si>
  <si>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</si>
  <si>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</si>
  <si>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</si>
  <si>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</si>
  <si>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</si>
  <si>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</si>
  <si>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</si>
  <si>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</si>
  <si>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</si>
  <si>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</si>
  <si>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</si>
  <si>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</si>
  <si>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</si>
  <si>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</si>
  <si>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</si>
  <si>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</si>
  <si>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</si>
  <si>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</si>
  <si>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</si>
  <si>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</si>
  <si>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</si>
  <si>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</si>
  <si>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</si>
  <si>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</si>
  <si>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</si>
  <si>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</si>
  <si>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</si>
  <si>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</si>
  <si>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</si>
  <si>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</si>
  <si>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</si>
  <si>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</si>
  <si>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</si>
  <si>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</si>
  <si>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</si>
  <si>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</si>
  <si>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</si>
  <si>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</si>
  <si>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</si>
  <si>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</si>
  <si>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</si>
  <si>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</si>
  <si>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</si>
  <si>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</si>
  <si>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</si>
  <si>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</si>
  <si>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</si>
  <si>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</si>
  <si>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</si>
  <si>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</si>
  <si>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</si>
  <si>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</si>
  <si>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</si>
  <si>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</si>
  <si>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</si>
  <si>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</si>
  <si>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</si>
  <si>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</si>
  <si>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</si>
  <si>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</si>
  <si>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</si>
  <si>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</si>
  <si>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</si>
  <si>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</si>
  <si>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</si>
  <si>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</si>
  <si>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</si>
  <si>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</si>
  <si>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</si>
  <si>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</si>
  <si>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</si>
  <si>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</si>
  <si>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</si>
  <si>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</si>
  <si>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</si>
  <si>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</si>
  <si>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</si>
  <si>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</si>
  <si>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</si>
  <si>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</si>
  <si>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</si>
  <si>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</si>
  <si>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</si>
  <si>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</si>
  <si>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</si>
  <si>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</si>
  <si>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</si>
  <si>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</si>
  <si>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</si>
  <si>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</si>
  <si>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</si>
  <si>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</si>
  <si>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</si>
  <si>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</si>
  <si>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</si>
  <si>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</si>
  <si>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</si>
  <si>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</si>
  <si>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</si>
  <si>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</si>
  <si>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</si>
  <si>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</si>
  <si>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</si>
  <si>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</si>
  <si>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</si>
  <si>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</si>
  <si>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</si>
  <si>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</si>
  <si>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</si>
  <si>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</si>
  <si>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</si>
  <si>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</si>
  <si>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</si>
  <si>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</si>
  <si>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</si>
  <si>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</si>
  <si>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</si>
  <si>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</si>
  <si>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</si>
  <si>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</si>
  <si>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</si>
  <si>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</si>
  <si>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</si>
  <si>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</si>
  <si>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</si>
  <si>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</si>
  <si>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</si>
  <si>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</si>
  <si>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</si>
  <si>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</si>
  <si>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</si>
  <si>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</si>
  <si>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</si>
  <si>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</si>
  <si>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</si>
  <si>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</si>
  <si>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</si>
  <si>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</si>
  <si>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</si>
  <si>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</si>
  <si>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</si>
  <si>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</si>
  <si>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</si>
  <si>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</si>
  <si>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</si>
  <si>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</si>
  <si>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</si>
  <si>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</si>
  <si>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</si>
  <si>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</si>
  <si>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</si>
  <si>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</si>
  <si>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</si>
  <si>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</si>
  <si>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</si>
  <si>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</si>
  <si>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</si>
  <si>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</si>
  <si>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</si>
  <si>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</si>
  <si>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</si>
  <si>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</si>
  <si>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</si>
  <si>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</si>
  <si>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</si>
  <si>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</si>
  <si>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</si>
  <si>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</si>
  <si>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</si>
  <si>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</si>
  <si>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</si>
  <si>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</si>
  <si>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</si>
  <si>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</si>
  <si>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</si>
  <si>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</si>
  <si>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</si>
  <si>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</si>
  <si>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</si>
  <si>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</si>
  <si>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</si>
  <si>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</si>
  <si>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</si>
  <si>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</si>
  <si>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</si>
  <si>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</si>
  <si>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</si>
  <si>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</si>
  <si>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</si>
  <si>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</si>
  <si>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</si>
  <si>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</si>
  <si>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</si>
  <si>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</si>
  <si>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</si>
  <si>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</si>
  <si>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</si>
  <si>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</si>
  <si>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</si>
  <si>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</si>
  <si>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</si>
  <si>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</si>
  <si>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</si>
  <si>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</si>
  <si>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</si>
  <si>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</si>
  <si>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</si>
  <si>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</si>
  <si>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</si>
  <si>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</si>
  <si>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</si>
  <si>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</si>
  <si>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</si>
  <si>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</si>
  <si>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</si>
  <si>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</si>
  <si>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</si>
  <si>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</si>
  <si>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</si>
  <si>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</si>
  <si>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</si>
  <si>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</si>
  <si>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</si>
  <si>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</si>
  <si>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</si>
  <si>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</si>
  <si>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</si>
  <si>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</si>
  <si>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</si>
  <si>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</si>
  <si>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</si>
  <si>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</si>
  <si>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</si>
  <si>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</si>
  <si>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</si>
  <si>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</si>
  <si>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</si>
  <si>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</si>
  <si>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</si>
  <si>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</si>
  <si>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</si>
  <si>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</si>
  <si>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</si>
  <si>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</si>
  <si>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</si>
  <si>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</si>
  <si>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</si>
  <si>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</si>
  <si>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</si>
  <si>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</si>
  <si>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</si>
  <si>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</si>
  <si>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</si>
  <si>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</si>
  <si>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</si>
  <si>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</si>
  <si>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</si>
  <si>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</si>
  <si>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</si>
  <si>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</si>
  <si>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</si>
  <si>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</si>
  <si>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</si>
  <si>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</si>
  <si>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</si>
  <si>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</si>
  <si>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</si>
  <si>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</si>
  <si>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</si>
  <si>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</si>
  <si>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</si>
  <si>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</si>
  <si>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</si>
  <si>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</si>
  <si>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</si>
  <si>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</si>
  <si>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</si>
  <si>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</si>
  <si>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</si>
  <si>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</si>
  <si>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</si>
  <si>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</si>
  <si>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</si>
  <si>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</si>
  <si>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</si>
  <si>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</si>
  <si>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</si>
  <si>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</si>
  <si>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</si>
  <si>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</si>
  <si>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</si>
  <si>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</si>
  <si>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</si>
  <si>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</si>
  <si>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</si>
  <si>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</si>
  <si>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</si>
  <si>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</si>
  <si>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</si>
  <si>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</si>
  <si>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</si>
  <si>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</si>
  <si>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</si>
  <si>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</si>
  <si>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</si>
  <si>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</si>
  <si>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</si>
  <si>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</si>
  <si>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</si>
  <si>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</si>
  <si>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</si>
  <si>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</si>
  <si>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</si>
  <si>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</si>
  <si>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</si>
  <si>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</si>
  <si>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</si>
  <si>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</si>
  <si>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</si>
  <si>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</si>
  <si>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</si>
  <si>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</si>
  <si>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</si>
  <si>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</si>
  <si>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</si>
  <si>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</si>
  <si>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</si>
  <si>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</si>
  <si>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</si>
  <si>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</si>
  <si>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</si>
  <si>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</si>
  <si>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</si>
  <si>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</si>
  <si>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</si>
  <si>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</si>
  <si>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</si>
  <si>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</si>
  <si>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</si>
  <si>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</si>
  <si>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</si>
  <si>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</si>
  <si>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</si>
  <si>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</si>
  <si>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</si>
  <si>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</si>
  <si>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</si>
  <si>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</si>
  <si>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</si>
  <si>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</si>
  <si>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</si>
  <si>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</si>
  <si>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</si>
  <si>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</si>
  <si>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</si>
  <si>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</si>
  <si>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</si>
  <si>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</si>
  <si>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</si>
  <si>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</si>
  <si>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</si>
  <si>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</si>
  <si>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</si>
  <si>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</si>
  <si>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</si>
  <si>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</si>
  <si>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</si>
  <si>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</si>
  <si>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</si>
  <si>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</si>
  <si>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</si>
  <si>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</si>
  <si>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</si>
  <si>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</si>
  <si>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</si>
  <si>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</si>
  <si>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</si>
  <si>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</si>
  <si>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</si>
  <si>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</si>
  <si>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</si>
  <si>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</si>
  <si>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</si>
  <si>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</si>
  <si>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</si>
  <si>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</si>
  <si>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</si>
  <si>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</si>
  <si>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</si>
  <si>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</si>
  <si>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</si>
  <si>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</si>
  <si>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</si>
  <si>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</si>
  <si>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</si>
  <si>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</si>
  <si>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</si>
  <si>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</si>
  <si>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</si>
  <si>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</si>
  <si>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</si>
  <si>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</si>
  <si>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</si>
  <si>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</si>
  <si>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</si>
  <si>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</si>
  <si>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</si>
  <si>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</si>
  <si>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</si>
  <si>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</si>
  <si>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</si>
  <si>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</si>
  <si>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</si>
  <si>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</si>
  <si>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</si>
  <si>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</si>
  <si>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</si>
  <si>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</si>
  <si>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</si>
  <si>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</si>
  <si>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</si>
  <si>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</si>
  <si>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</si>
  <si>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</si>
  <si>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</si>
  <si>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</si>
  <si>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</si>
  <si>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</si>
  <si>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</si>
  <si>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</si>
  <si>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</si>
  <si>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</si>
  <si>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</si>
  <si>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</si>
  <si>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</si>
  <si>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</si>
  <si>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</si>
  <si>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</si>
  <si>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</si>
  <si>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</si>
  <si>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</si>
  <si>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</si>
  <si>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</si>
  <si>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</si>
  <si>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</si>
  <si>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</si>
  <si>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</si>
  <si>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</si>
  <si>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</si>
  <si>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</si>
  <si>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</si>
  <si>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</si>
  <si>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</si>
  <si>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</si>
  <si>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</si>
  <si>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</si>
  <si>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</si>
  <si>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</si>
  <si>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</si>
  <si>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</si>
  <si>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</si>
  <si>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</si>
  <si>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</si>
  <si>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</si>
  <si>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</si>
  <si>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</si>
  <si>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</si>
  <si>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</si>
  <si>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</si>
  <si>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</si>
  <si>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</si>
  <si>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</si>
  <si>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</si>
  <si>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</si>
  <si>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</si>
  <si>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</si>
  <si>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</si>
  <si>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</si>
  <si>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</si>
  <si>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</si>
  <si>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</si>
  <si>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</si>
  <si>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</si>
  <si>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</si>
  <si>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</si>
  <si>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</si>
  <si>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</si>
  <si>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</si>
  <si>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</si>
  <si>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</si>
  <si>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</si>
  <si>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</si>
  <si>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</si>
  <si>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</si>
  <si>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</si>
  <si>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</si>
  <si>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</si>
  <si>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</si>
  <si>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</si>
  <si>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</si>
  <si>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</si>
  <si>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</si>
  <si>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</si>
  <si>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</si>
  <si>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</si>
  <si>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</si>
  <si>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</si>
  <si>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</si>
  <si>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</si>
  <si>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</si>
  <si>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</si>
  <si>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</si>
  <si>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</si>
  <si>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</si>
  <si>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</si>
  <si>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</si>
  <si>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</si>
  <si>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</si>
  <si>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</si>
  <si>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</si>
  <si>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</si>
  <si>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</si>
  <si>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</si>
  <si>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</si>
  <si>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</si>
  <si>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</si>
  <si>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</si>
  <si>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</si>
  <si>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</si>
  <si>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</si>
  <si>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</si>
  <si>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</si>
  <si>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</si>
  <si>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</si>
  <si>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</si>
  <si>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</si>
  <si>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</si>
  <si>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</si>
  <si>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</si>
  <si>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</si>
  <si>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</si>
  <si>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</si>
  <si>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</si>
  <si>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</si>
  <si>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</si>
  <si>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</si>
  <si>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</si>
  <si>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</si>
  <si>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</si>
  <si>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</si>
  <si>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</si>
  <si>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</si>
  <si>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</si>
  <si>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</si>
  <si>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</si>
  <si>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</si>
  <si>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</si>
  <si>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</si>
  <si>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</si>
  <si>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</si>
  <si>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</si>
  <si>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</si>
  <si>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</si>
  <si>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</si>
  <si>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</si>
  <si>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</si>
  <si>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</si>
  <si>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</si>
  <si>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</si>
  <si>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</si>
  <si>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</si>
  <si>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</si>
  <si>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</si>
  <si>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</si>
  <si>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</si>
  <si>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</si>
  <si>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</si>
  <si>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</si>
  <si>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</si>
  <si>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</si>
  <si>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</si>
  <si>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</si>
  <si>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</si>
  <si>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</si>
  <si>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</si>
  <si>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</si>
  <si>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</si>
  <si>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</si>
  <si>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</si>
  <si>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</si>
  <si>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</si>
  <si>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</si>
  <si>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</si>
  <si>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</si>
  <si>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</si>
  <si>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</si>
  <si>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</si>
  <si>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</si>
  <si>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</si>
  <si>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</si>
  <si>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</si>
  <si>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</si>
  <si>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</si>
  <si>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</si>
  <si>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</si>
  <si>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</si>
  <si>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</si>
  <si>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</si>
  <si>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</si>
  <si>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</si>
  <si>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</si>
  <si>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</si>
  <si>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</si>
  <si>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</si>
  <si>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</si>
  <si>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</si>
  <si>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</si>
  <si>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</si>
  <si>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</si>
  <si>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</si>
  <si>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</si>
  <si>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</si>
  <si>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</si>
  <si>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</si>
  <si>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</si>
  <si>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</si>
  <si>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</si>
  <si>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</si>
  <si>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</si>
  <si>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</si>
  <si>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</si>
  <si>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</si>
  <si>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</si>
  <si>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</si>
  <si>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</si>
  <si>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</si>
  <si>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</si>
  <si>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</si>
  <si>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</si>
  <si>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</si>
  <si>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</si>
  <si>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</si>
  <si>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</si>
  <si>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</si>
  <si>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</si>
  <si>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</si>
  <si>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</si>
  <si>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</si>
  <si>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</si>
  <si>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</si>
  <si>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</si>
  <si>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</si>
  <si>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</si>
  <si>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</si>
  <si>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</si>
  <si>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</si>
  <si>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</si>
  <si>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</si>
  <si>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</si>
  <si>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</si>
  <si>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</si>
  <si>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</si>
  <si>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</si>
  <si>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</si>
  <si>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</si>
  <si>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</si>
  <si>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</si>
  <si>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</si>
  <si>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</si>
  <si>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</si>
  <si>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</si>
  <si>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</si>
  <si>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</si>
  <si>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</si>
  <si>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</si>
  <si>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</si>
  <si>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</si>
  <si>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</si>
  <si>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</si>
  <si>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</si>
  <si>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</si>
  <si>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</si>
  <si>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</si>
  <si>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</si>
  <si>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</si>
  <si>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</si>
  <si>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</si>
  <si>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</si>
  <si>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</si>
  <si>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</si>
  <si>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</si>
  <si>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</si>
  <si>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</si>
  <si>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</si>
  <si>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</si>
  <si>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</si>
  <si>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</si>
  <si>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</si>
  <si>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</si>
  <si>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</si>
  <si>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</si>
  <si>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</si>
  <si>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</si>
  <si>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</si>
  <si>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</si>
  <si>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</si>
  <si>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</si>
  <si>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</si>
  <si>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</si>
  <si>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</si>
  <si>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</si>
  <si>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</si>
  <si>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</si>
  <si>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</si>
  <si>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</si>
  <si>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</si>
  <si>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</si>
  <si>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</si>
  <si>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</si>
  <si>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</si>
  <si>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</si>
  <si>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</si>
  <si>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</si>
  <si>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</si>
  <si>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</si>
  <si>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</si>
  <si>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</si>
  <si>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</si>
  <si>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</si>
  <si>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</si>
  <si>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</si>
  <si>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</si>
  <si>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</si>
  <si>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</si>
  <si>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</si>
  <si>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</si>
  <si>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</si>
  <si>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</si>
  <si>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</si>
  <si>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</si>
  <si>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</si>
  <si>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</si>
  <si>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</si>
  <si>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</si>
  <si>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</si>
  <si>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</si>
  <si>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</si>
  <si>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</si>
  <si>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</si>
  <si>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</si>
  <si>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</si>
  <si>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</si>
  <si>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</si>
  <si>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</si>
  <si>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</si>
  <si>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</si>
  <si>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</si>
  <si>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</si>
  <si>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</si>
  <si>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</si>
  <si>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</si>
  <si>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</si>
  <si>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</si>
  <si>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</si>
  <si>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</si>
  <si>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</si>
  <si>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</si>
  <si>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</si>
  <si>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</si>
  <si>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</si>
  <si>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</si>
  <si>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</si>
  <si>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</si>
  <si>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</si>
  <si>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</si>
  <si>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</si>
  <si>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</si>
  <si>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</si>
  <si>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</si>
  <si>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</si>
  <si>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</si>
  <si>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</si>
  <si>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</si>
  <si>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</si>
  <si>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</si>
  <si>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</si>
  <si>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</si>
  <si>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</si>
  <si>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</si>
  <si>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</si>
  <si>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</si>
  <si>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</si>
  <si>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</si>
  <si>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</si>
  <si>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</si>
  <si>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</si>
  <si>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</si>
  <si>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</si>
  <si>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</si>
  <si>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</si>
  <si>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</si>
  <si>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</si>
  <si>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</si>
  <si>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</si>
  <si>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</si>
  <si>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</si>
  <si>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</si>
  <si>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</si>
  <si>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</si>
  <si>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</si>
  <si>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</si>
  <si>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</si>
  <si>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</si>
  <si>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</si>
  <si>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</si>
  <si>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</si>
  <si>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</si>
  <si>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</si>
  <si>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</si>
  <si>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</si>
  <si>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</si>
  <si>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</si>
  <si>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</si>
  <si>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</si>
  <si>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</si>
  <si>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</si>
  <si>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</si>
  <si>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</si>
  <si>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</si>
  <si>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</si>
  <si>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</si>
  <si>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</si>
  <si>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</si>
  <si>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</si>
  <si>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</si>
  <si>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</si>
  <si>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</si>
  <si>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</si>
  <si>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</si>
  <si>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</si>
  <si>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</si>
  <si>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</si>
  <si>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</si>
  <si>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</si>
  <si>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</si>
  <si>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</si>
  <si>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</si>
  <si>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</si>
  <si>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</si>
  <si>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</si>
  <si>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</si>
  <si>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</si>
  <si>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</si>
  <si>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</si>
  <si>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</si>
  <si>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</si>
  <si>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</si>
  <si>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</si>
  <si>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</si>
  <si>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</si>
  <si>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</si>
  <si>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</si>
  <si>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</si>
  <si>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</si>
  <si>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</si>
  <si>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</si>
  <si>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</si>
  <si>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</si>
  <si>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</si>
  <si>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</si>
  <si>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</si>
  <si>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</si>
  <si>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</si>
  <si>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</si>
  <si>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</si>
  <si>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</si>
  <si>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</si>
  <si>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</si>
  <si>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</si>
  <si>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</si>
  <si>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</si>
  <si>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</si>
  <si>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</si>
  <si>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</si>
  <si>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</si>
  <si>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</si>
  <si>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</si>
  <si>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</si>
  <si>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</si>
  <si>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</si>
  <si>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</si>
  <si>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</si>
  <si>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</si>
  <si>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</si>
  <si>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</si>
  <si>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</si>
  <si>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</si>
  <si>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</si>
  <si>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</si>
  <si>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</si>
  <si>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</si>
  <si>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</si>
  <si>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</si>
  <si>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</si>
  <si>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</si>
  <si>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</si>
  <si>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</si>
  <si>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</si>
  <si>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</si>
  <si>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</si>
  <si>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</si>
  <si>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</si>
  <si>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</si>
  <si>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</si>
  <si>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</si>
  <si>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</si>
  <si>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</si>
  <si>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</si>
  <si>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</si>
  <si>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</si>
  <si>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</si>
  <si>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</si>
  <si>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</si>
  <si>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</si>
  <si>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</si>
  <si>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</si>
  <si>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</si>
  <si>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</si>
  <si>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</si>
  <si>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</si>
  <si>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</si>
  <si>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</si>
  <si>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</si>
  <si>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</si>
  <si>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</si>
  <si>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</si>
  <si>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</si>
  <si>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</si>
  <si>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</si>
  <si>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</si>
  <si>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</si>
  <si>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</si>
  <si>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</si>
  <si>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</si>
  <si>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</si>
  <si>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</si>
  <si>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</si>
  <si>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</si>
  <si>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</si>
  <si>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</si>
  <si>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</si>
  <si>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</si>
  <si>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</si>
  <si>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</si>
  <si>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</si>
  <si>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</si>
  <si>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</si>
  <si>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</si>
  <si>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</si>
  <si>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</si>
  <si>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</si>
  <si>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</si>
  <si>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</si>
  <si>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</si>
  <si>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</si>
  <si>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</si>
  <si>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</si>
  <si>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</si>
  <si>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</si>
  <si>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</si>
  <si>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</si>
  <si>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</si>
  <si>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</si>
  <si>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</si>
  <si>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</si>
  <si>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</si>
  <si>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</si>
  <si>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</si>
  <si>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</si>
  <si>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</si>
  <si>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</si>
  <si>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</si>
  <si>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</si>
  <si>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</si>
  <si>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</si>
  <si>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</si>
  <si>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</si>
  <si>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</si>
  <si>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</si>
  <si>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</si>
  <si>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</si>
  <si>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</si>
  <si>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</si>
  <si>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</si>
  <si>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</si>
  <si>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</si>
  <si>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</si>
  <si>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</si>
  <si>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</si>
  <si>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</si>
  <si>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</si>
  <si>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</si>
  <si>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</si>
  <si>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</si>
  <si>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</si>
  <si>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</si>
  <si>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</si>
  <si>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</si>
  <si>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</si>
  <si>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</si>
  <si>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</si>
  <si>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</si>
  <si>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</si>
  <si>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</si>
  <si>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</si>
  <si>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</si>
  <si>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</si>
  <si>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</si>
  <si>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</si>
  <si>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</si>
  <si>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</si>
  <si>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</si>
  <si>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</si>
  <si>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</si>
  <si>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</si>
  <si>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</si>
  <si>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</si>
  <si>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</si>
  <si>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</si>
  <si>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</si>
  <si>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</si>
  <si>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</si>
  <si>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</si>
  <si>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</si>
  <si>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</si>
  <si>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</si>
  <si>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</si>
  <si>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</si>
  <si>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</si>
  <si>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</si>
  <si>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</si>
  <si>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</si>
  <si>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</si>
  <si>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</si>
  <si>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</si>
  <si>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</si>
  <si>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</si>
  <si>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</si>
  <si>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</si>
  <si>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</si>
  <si>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</si>
  <si>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</si>
  <si>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</si>
  <si>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</si>
  <si>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</si>
  <si>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</si>
  <si>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</si>
  <si>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</si>
  <si>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</si>
  <si>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</si>
  <si>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</si>
  <si>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</si>
  <si>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</si>
  <si>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</si>
  <si>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</si>
  <si>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</si>
  <si>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</si>
  <si>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</si>
  <si>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</si>
  <si>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</si>
  <si>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</si>
  <si>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</si>
  <si>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</si>
  <si>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</si>
  <si>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</si>
  <si>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</si>
  <si>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</si>
  <si>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</si>
  <si>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</si>
  <si>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</si>
  <si>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</si>
  <si>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</si>
  <si>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</si>
  <si>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</si>
  <si>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</si>
  <si>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</si>
  <si>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</si>
  <si>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</si>
  <si>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</si>
  <si>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</si>
  <si>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</si>
  <si>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</si>
  <si>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</si>
  <si>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</si>
  <si>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</si>
  <si>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</si>
  <si>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</si>
  <si>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</si>
  <si>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</si>
  <si>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</si>
  <si>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</si>
  <si>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</si>
  <si>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</si>
  <si>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</si>
  <si>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</si>
  <si>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</si>
  <si>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</si>
  <si>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</si>
  <si>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</si>
  <si>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</si>
  <si>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</si>
  <si>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</si>
  <si>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</si>
  <si>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</si>
  <si>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</si>
  <si>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</si>
  <si>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</si>
  <si>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</si>
  <si>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</si>
  <si>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</si>
  <si>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</si>
  <si>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</si>
  <si>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</si>
  <si>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</si>
  <si>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</si>
  <si>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</si>
  <si>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</si>
  <si>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</si>
  <si>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</si>
  <si>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</si>
  <si>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</si>
  <si>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</si>
  <si>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</si>
  <si>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</si>
  <si>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</si>
  <si>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</si>
  <si>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</si>
  <si>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</si>
  <si>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</si>
  <si>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</si>
  <si>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</si>
  <si>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</si>
  <si>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</si>
  <si>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</si>
  <si>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</si>
  <si>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</si>
  <si>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</si>
  <si>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</si>
  <si>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</si>
  <si>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</si>
  <si>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</si>
  <si>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</si>
  <si>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</si>
  <si>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</si>
  <si>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</si>
  <si>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</si>
  <si>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</si>
  <si>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</si>
  <si>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</si>
  <si>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</si>
  <si>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</si>
  <si>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</si>
  <si>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</si>
  <si>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</si>
  <si>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</si>
  <si>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</si>
  <si>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</si>
  <si>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</si>
  <si>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</si>
  <si>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</si>
  <si>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</si>
  <si>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</si>
  <si>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</si>
  <si>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</si>
  <si>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</si>
  <si>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</si>
  <si>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</si>
  <si>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</si>
  <si>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</si>
  <si>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</si>
  <si>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</si>
  <si>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</si>
  <si>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</si>
  <si>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</si>
  <si>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</si>
  <si>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</si>
  <si>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</si>
  <si>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</si>
  <si>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</si>
  <si>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</si>
  <si>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</si>
  <si>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</si>
  <si>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</si>
  <si>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</si>
  <si>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</si>
  <si>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</si>
  <si>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</si>
  <si>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</si>
  <si>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</si>
  <si>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</si>
  <si>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</si>
  <si>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</si>
  <si>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</si>
  <si>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</si>
  <si>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</si>
  <si>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</si>
  <si>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</si>
  <si>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</si>
  <si>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</si>
  <si>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</si>
  <si>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</si>
  <si>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</si>
  <si>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</si>
  <si>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</si>
  <si>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</si>
  <si>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</si>
  <si>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</si>
  <si>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</si>
  <si>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</si>
  <si>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</si>
  <si>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</si>
  <si>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</si>
  <si>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</si>
  <si>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</si>
  <si>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</si>
  <si>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</si>
  <si>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</si>
  <si>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</si>
  <si>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</si>
  <si>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</si>
  <si>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</si>
  <si>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</si>
  <si>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</si>
  <si>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</si>
  <si>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</si>
  <si>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</si>
  <si>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</si>
  <si>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</si>
  <si>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</si>
  <si>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</si>
  <si>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</si>
  <si>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</si>
  <si>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</si>
  <si>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</si>
  <si>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</si>
  <si>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</si>
  <si>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</si>
  <si>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</si>
  <si>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</si>
  <si>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</si>
  <si>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</si>
  <si>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</si>
  <si>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</si>
  <si>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</si>
  <si>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</si>
  <si>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</si>
  <si>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</si>
  <si>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</si>
  <si>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</si>
  <si>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</si>
  <si>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</si>
  <si>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</si>
  <si>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</si>
  <si>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</si>
  <si>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</si>
  <si>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</si>
  <si>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</si>
  <si>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</si>
  <si>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</si>
  <si>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</si>
  <si>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</si>
  <si>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</si>
  <si>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</si>
  <si>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</si>
  <si>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</si>
  <si>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</si>
  <si>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</si>
  <si>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</si>
  <si>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</si>
  <si>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</si>
  <si>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</si>
  <si>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</si>
  <si>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</si>
  <si>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</si>
  <si>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</si>
  <si>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</si>
  <si>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</si>
  <si>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</si>
  <si>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</si>
  <si>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</si>
  <si>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</si>
  <si>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</si>
  <si>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</si>
  <si>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</si>
  <si>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</si>
  <si>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</si>
  <si>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</si>
  <si>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</si>
  <si>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</si>
  <si>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</si>
  <si>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</si>
  <si>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</si>
  <si>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</si>
  <si>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</si>
  <si>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</si>
  <si>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</si>
  <si>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</si>
  <si>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</si>
  <si>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</si>
  <si>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</si>
  <si>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</si>
  <si>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</si>
  <si>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</si>
  <si>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</si>
  <si>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</si>
  <si>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</si>
  <si>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</si>
  <si>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</si>
  <si>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</si>
  <si>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</si>
  <si>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</si>
  <si>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</si>
  <si>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</si>
  <si>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</si>
  <si>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</si>
  <si>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</si>
  <si>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</si>
  <si>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</si>
  <si>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</si>
  <si>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</si>
  <si>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</si>
  <si>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</si>
  <si>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</si>
  <si>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</si>
  <si>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</si>
  <si>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</si>
  <si>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</si>
  <si>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</si>
  <si>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</si>
  <si>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</si>
  <si>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</si>
  <si>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</si>
  <si>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</si>
  <si>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</si>
  <si>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</si>
  <si>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</si>
  <si>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</si>
  <si>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</si>
  <si>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</si>
  <si>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</si>
  <si>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</si>
  <si>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</si>
  <si>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</si>
  <si>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</si>
  <si>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</si>
  <si>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</si>
  <si>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</si>
  <si>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</si>
  <si>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</si>
  <si>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</si>
  <si>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</si>
  <si>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</si>
  <si>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</si>
  <si>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</si>
  <si>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</si>
  <si>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</si>
  <si>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</si>
  <si>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</si>
  <si>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</si>
  <si>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</si>
  <si>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</si>
  <si>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</si>
  <si>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</si>
  <si>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</si>
  <si>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</si>
  <si>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</si>
  <si>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</si>
  <si>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</si>
  <si>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</si>
  <si>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</si>
  <si>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</si>
  <si>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</si>
  <si>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</si>
  <si>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</si>
  <si>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</si>
  <si>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</si>
  <si>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</si>
  <si>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</si>
  <si>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</si>
  <si>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</si>
  <si>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</si>
  <si>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</si>
  <si>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</si>
  <si>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</si>
  <si>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</si>
  <si>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</si>
  <si>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</si>
  <si>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</si>
  <si>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</si>
  <si>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</si>
  <si>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</si>
  <si>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</si>
  <si>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</si>
  <si>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</si>
  <si>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</si>
  <si>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</si>
  <si>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</si>
  <si>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</si>
  <si>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</si>
  <si>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</si>
  <si>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</si>
  <si>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</si>
  <si>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</si>
  <si>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</si>
  <si>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</si>
  <si>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</si>
  <si>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</si>
  <si>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</si>
  <si>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</si>
  <si>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</si>
  <si>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</si>
  <si>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</si>
  <si>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</si>
  <si>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</si>
  <si>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</si>
  <si>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</si>
  <si>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</si>
  <si>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</si>
  <si>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</si>
  <si>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</si>
  <si>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</si>
  <si>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</si>
  <si>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</si>
  <si>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</si>
  <si>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</si>
  <si>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</si>
  <si>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</si>
  <si>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</si>
  <si>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</si>
  <si>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</si>
  <si>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</si>
  <si>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</si>
  <si>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</si>
  <si>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</si>
  <si>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</si>
  <si>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</si>
  <si>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</si>
  <si>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</si>
  <si>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</si>
  <si>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</si>
  <si>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</si>
  <si>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</si>
  <si>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</si>
  <si>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</si>
  <si>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</si>
  <si>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</si>
  <si>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</si>
  <si>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</si>
  <si>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</si>
  <si>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</si>
  <si>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</si>
  <si>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</si>
  <si>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</si>
  <si>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</si>
  <si>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</si>
  <si>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</si>
  <si>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</si>
  <si>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</si>
  <si>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</si>
  <si>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</si>
  <si>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</si>
  <si>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</si>
  <si>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</si>
  <si>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</si>
  <si>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</si>
  <si>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</si>
  <si>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</si>
  <si>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</si>
  <si>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</si>
  <si>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</si>
  <si>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</si>
  <si>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</si>
  <si>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</si>
  <si>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</si>
  <si>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</si>
  <si>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</si>
  <si>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</si>
  <si>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</si>
  <si>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</si>
  <si>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</si>
  <si>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</si>
  <si>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</si>
  <si>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</si>
  <si>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</si>
  <si>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</si>
  <si>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</si>
  <si>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</si>
  <si>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</si>
  <si>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</si>
  <si>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</si>
  <si>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</si>
  <si>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</si>
  <si>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</si>
  <si>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</si>
  <si>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</si>
  <si>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</si>
  <si>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</si>
  <si>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</si>
  <si>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</si>
  <si>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</si>
  <si>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</si>
  <si>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</si>
  <si>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</si>
  <si>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</si>
  <si>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</si>
  <si>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</si>
  <si>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</si>
  <si>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</si>
  <si>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</si>
  <si>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</si>
  <si>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</si>
  <si>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</si>
  <si>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</si>
  <si>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</si>
  <si>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</si>
  <si>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</si>
  <si>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</si>
  <si>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</si>
  <si>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</si>
  <si>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</si>
  <si>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</si>
  <si>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</si>
  <si>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</si>
  <si>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</si>
  <si>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</si>
  <si>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</si>
  <si>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</si>
  <si>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</si>
  <si>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</si>
  <si>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</si>
  <si>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</si>
  <si>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</si>
  <si>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</si>
  <si>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</si>
  <si>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</si>
  <si>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</si>
  <si>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</si>
  <si>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</si>
  <si>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</si>
  <si>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</si>
  <si>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</si>
  <si>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</si>
  <si>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</si>
  <si>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</si>
  <si>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</si>
  <si>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</si>
  <si>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</si>
  <si>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</si>
  <si>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</si>
  <si>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</si>
  <si>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</si>
  <si>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</si>
  <si>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</si>
  <si>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</si>
  <si>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</si>
  <si>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</si>
  <si>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</si>
  <si>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</si>
  <si>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</si>
  <si>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</si>
  <si>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</si>
  <si>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</si>
  <si>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</si>
  <si>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</si>
  <si>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</si>
  <si>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</si>
  <si>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</si>
  <si>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</si>
  <si>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</si>
  <si>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</si>
  <si>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</si>
  <si>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</si>
  <si>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</si>
  <si>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</si>
  <si>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</si>
  <si>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</si>
  <si>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</si>
  <si>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</si>
  <si>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</si>
  <si>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</si>
  <si>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</si>
  <si>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</si>
  <si>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</si>
  <si>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</si>
  <si>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</si>
  <si>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</si>
  <si>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</si>
  <si>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</si>
  <si>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</si>
  <si>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</si>
  <si>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</si>
  <si>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</si>
  <si>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</si>
  <si>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</si>
  <si>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</si>
  <si>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</si>
  <si>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</si>
  <si>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</si>
  <si>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</si>
  <si>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</si>
  <si>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</si>
  <si>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</si>
  <si>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</si>
  <si>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</si>
  <si>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</si>
  <si>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</si>
  <si>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</si>
  <si>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</si>
  <si>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</si>
  <si>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</si>
  <si>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</si>
  <si>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</si>
  <si>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</si>
  <si>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</si>
  <si>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</si>
  <si>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</si>
  <si>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</si>
  <si>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</si>
  <si>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</si>
  <si>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</si>
  <si>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</si>
  <si>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</si>
  <si>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</si>
  <si>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</si>
  <si>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</si>
  <si>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</si>
  <si>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</si>
  <si>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</si>
  <si>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</si>
  <si>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</si>
  <si>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</si>
  <si>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</si>
  <si>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</si>
  <si>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</si>
  <si>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</si>
  <si>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</si>
  <si>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</si>
  <si>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</si>
  <si>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</si>
  <si>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</si>
  <si>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</si>
  <si>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</si>
  <si>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</si>
  <si>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</si>
  <si>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</si>
  <si>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</si>
  <si>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</si>
  <si>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</si>
  <si>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</si>
  <si>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</si>
  <si>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</si>
  <si>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</si>
  <si>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</si>
  <si>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</si>
  <si>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</si>
  <si>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</si>
  <si>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</si>
  <si>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</si>
  <si>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</si>
  <si>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</si>
  <si>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</si>
  <si>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</si>
  <si>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</si>
  <si>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</si>
  <si>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</si>
  <si>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</si>
  <si>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</si>
  <si>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</si>
  <si>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</si>
  <si>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</si>
  <si>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</si>
  <si>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</si>
  <si>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</si>
  <si>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</si>
  <si>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</si>
  <si>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</si>
  <si>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</si>
  <si>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</si>
  <si>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</si>
  <si>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</si>
  <si>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</si>
  <si>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</si>
  <si>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</si>
  <si>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</si>
  <si>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</si>
  <si>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</si>
  <si>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</si>
  <si>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</si>
  <si>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</si>
  <si>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</si>
  <si>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</si>
  <si>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</si>
  <si>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</si>
  <si>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</si>
  <si>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</si>
  <si>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</si>
  <si>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</si>
  <si>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</si>
  <si>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</si>
  <si>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</si>
  <si>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</si>
  <si>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</si>
  <si>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</si>
  <si>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</si>
  <si>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</si>
  <si>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</si>
  <si>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</si>
  <si>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</si>
  <si>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</si>
  <si>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</si>
  <si>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</si>
  <si>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</si>
  <si>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</si>
  <si>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</si>
  <si>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</si>
  <si>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</si>
  <si>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</si>
  <si>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</si>
  <si>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</si>
  <si>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</si>
  <si>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</si>
  <si>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</si>
  <si>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</si>
  <si>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</si>
  <si>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</si>
  <si>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</si>
  <si>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</si>
  <si>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</si>
  <si>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</si>
  <si>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</si>
  <si>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</si>
  <si>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</si>
  <si>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</si>
  <si>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</si>
  <si>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</si>
  <si>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</si>
  <si>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</si>
  <si>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</si>
  <si>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</si>
  <si>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</si>
  <si>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</si>
  <si>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</si>
  <si>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</si>
  <si>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</si>
  <si>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</si>
  <si>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</si>
  <si>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</si>
  <si>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</si>
  <si>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</si>
  <si>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</si>
  <si>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</si>
  <si>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</si>
  <si>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</si>
  <si>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</si>
  <si>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</si>
  <si>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</si>
  <si>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</si>
  <si>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</si>
  <si>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</si>
  <si>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</si>
  <si>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</si>
  <si>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</si>
  <si>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</si>
  <si>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</si>
  <si>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</si>
  <si>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</si>
  <si>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</si>
  <si>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</si>
  <si>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</si>
  <si>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</si>
  <si>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</si>
  <si>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</si>
  <si>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</si>
  <si>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</si>
  <si>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</si>
  <si>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</si>
  <si>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</si>
  <si>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</si>
  <si>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</si>
  <si>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</si>
  <si>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</si>
  <si>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</si>
  <si>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</si>
  <si>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</si>
  <si>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</si>
  <si>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</si>
  <si>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</si>
  <si>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</si>
  <si>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</si>
  <si>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</si>
  <si>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</si>
  <si>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</si>
  <si>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</si>
  <si>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</si>
  <si>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</si>
  <si>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</si>
  <si>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</si>
  <si>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</si>
  <si>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</si>
  <si>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</si>
  <si>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</si>
  <si>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</si>
  <si>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</si>
  <si>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</si>
  <si>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</si>
  <si>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</si>
  <si>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</si>
  <si>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</si>
  <si>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</si>
  <si>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</si>
  <si>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</si>
  <si>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</si>
  <si>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</si>
  <si>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</si>
  <si>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</si>
  <si>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</si>
  <si>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</si>
  <si>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</si>
  <si>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</si>
  <si>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</si>
  <si>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</si>
  <si>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</si>
  <si>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</si>
  <si>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</si>
  <si>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</si>
  <si>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</si>
  <si>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</si>
  <si>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</si>
  <si>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</si>
  <si>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</si>
  <si>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</si>
  <si>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</si>
  <si>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</si>
  <si>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</si>
  <si>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</si>
  <si>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</si>
  <si>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</si>
  <si>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</si>
  <si>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</si>
  <si>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</si>
  <si>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</si>
  <si>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</si>
  <si>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</si>
  <si>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</si>
  <si>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</si>
  <si>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</si>
  <si>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</si>
  <si>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</si>
  <si>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</si>
  <si>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</si>
  <si>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</si>
  <si>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</si>
  <si>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</si>
  <si>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</si>
  <si>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</si>
  <si>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</si>
  <si>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</si>
  <si>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</si>
  <si>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</si>
  <si>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</si>
  <si>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</si>
  <si>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</si>
  <si>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</si>
  <si>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</si>
  <si>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</si>
  <si>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</si>
  <si>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</si>
  <si>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</si>
  <si>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</si>
  <si>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</si>
  <si>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</si>
  <si>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</si>
  <si>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</si>
  <si>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</si>
  <si>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</si>
  <si>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</si>
  <si>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</si>
  <si>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</si>
  <si>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</si>
  <si>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</si>
  <si>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</si>
  <si>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</si>
  <si>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</si>
  <si>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</si>
  <si>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</si>
  <si>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</si>
  <si>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</si>
  <si>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</si>
  <si>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</si>
  <si>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</si>
  <si>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</si>
  <si>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</si>
  <si>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</si>
  <si>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</si>
  <si>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</si>
  <si>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</si>
  <si>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</si>
  <si>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</si>
  <si>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</si>
  <si>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</si>
  <si>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</si>
  <si>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</si>
  <si>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</si>
  <si>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</si>
  <si>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</si>
  <si>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</si>
  <si>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</si>
  <si>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</si>
  <si>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</si>
  <si>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</si>
  <si>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</si>
  <si>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</si>
  <si>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</si>
  <si>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</si>
  <si>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</si>
  <si>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</si>
  <si>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</si>
  <si>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</si>
  <si>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</si>
  <si>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</si>
  <si>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</si>
  <si>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</si>
  <si>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</si>
  <si>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</si>
  <si>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</si>
  <si>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</si>
  <si>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</si>
  <si>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</si>
  <si>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</si>
  <si>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</si>
  <si>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</si>
  <si>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</si>
  <si>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</si>
  <si>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</si>
  <si>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</si>
  <si>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</si>
  <si>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</si>
  <si>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</si>
  <si>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</si>
  <si>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</si>
  <si>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</si>
  <si>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</si>
  <si>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</si>
  <si>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</si>
  <si>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</si>
  <si>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</si>
  <si>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</si>
  <si>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</si>
  <si>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</si>
  <si>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</si>
  <si>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</si>
  <si>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</si>
  <si>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</si>
  <si>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</si>
  <si>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</si>
  <si>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</si>
  <si>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</si>
  <si>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</si>
  <si>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</si>
  <si>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</si>
  <si>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</si>
  <si>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</si>
  <si>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</si>
  <si>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</si>
  <si>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</si>
  <si>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</si>
  <si>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</si>
  <si>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</si>
  <si>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</si>
  <si>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</si>
  <si>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</si>
  <si>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</si>
  <si>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</si>
  <si>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</si>
  <si>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</si>
  <si>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</si>
  <si>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</si>
  <si>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</si>
  <si>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</si>
  <si>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</si>
  <si>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</si>
  <si>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</si>
  <si>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</si>
  <si>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</si>
  <si>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</si>
  <si>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</si>
  <si>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</si>
  <si>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</si>
  <si>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</si>
  <si>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</si>
  <si>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</si>
  <si>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</si>
  <si>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</si>
  <si>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</si>
  <si>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</si>
  <si>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</si>
  <si>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</si>
  <si>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</si>
  <si>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</si>
  <si>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</si>
  <si>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</si>
  <si>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</si>
  <si>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</si>
  <si>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</si>
  <si>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</si>
  <si>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</si>
  <si>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</si>
  <si>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</si>
  <si>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</si>
  <si>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</si>
  <si>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</si>
  <si>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</si>
  <si>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</si>
  <si>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</si>
  <si>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</si>
  <si>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</si>
  <si>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</si>
  <si>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</si>
  <si>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</si>
  <si>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</si>
  <si>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</si>
  <si>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</si>
  <si>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</si>
  <si>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</si>
  <si>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</si>
  <si>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</si>
  <si>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</si>
  <si>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</si>
  <si>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</si>
  <si>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</si>
  <si>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</si>
  <si>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</si>
  <si>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</si>
  <si>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</si>
  <si>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</si>
  <si>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</si>
  <si>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</si>
  <si>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</si>
  <si>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</si>
  <si>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</si>
  <si>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</si>
  <si>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</si>
  <si>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</si>
  <si>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</si>
  <si>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</si>
  <si>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</si>
  <si>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</si>
  <si>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</si>
  <si>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</si>
  <si>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</si>
  <si>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</si>
  <si>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</si>
  <si>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</si>
  <si>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</si>
  <si>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</si>
  <si>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</si>
  <si>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</si>
  <si>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</si>
  <si>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</si>
  <si>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</si>
  <si>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</si>
  <si>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</si>
  <si>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</si>
  <si>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</si>
  <si>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</si>
  <si>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</si>
  <si>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</si>
  <si>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</si>
  <si>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</si>
  <si>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</si>
  <si>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</si>
  <si>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</si>
  <si>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</si>
  <si>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</si>
  <si>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</si>
  <si>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</si>
  <si>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</si>
  <si>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</si>
  <si>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</si>
  <si>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</si>
  <si>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</si>
  <si>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</si>
  <si>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</si>
  <si>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</si>
  <si>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</si>
  <si>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</si>
  <si>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</si>
  <si>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</si>
  <si>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</si>
  <si>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</si>
  <si>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</si>
  <si>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</si>
  <si>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</si>
  <si>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</si>
  <si>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</si>
  <si>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</si>
  <si>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</si>
  <si>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</si>
  <si>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</si>
  <si>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</si>
  <si>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</si>
  <si>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</si>
  <si>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</si>
  <si>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</si>
  <si>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</si>
  <si>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</si>
  <si>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</si>
  <si>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</si>
  <si>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</si>
  <si>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</si>
  <si>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</si>
  <si>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</si>
  <si>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</si>
  <si>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</si>
  <si>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</si>
  <si>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</si>
  <si>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</si>
  <si>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</si>
  <si>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</si>
  <si>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</si>
  <si>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</si>
  <si>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</si>
  <si>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</si>
  <si>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</si>
  <si>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</si>
  <si>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</si>
  <si>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</si>
  <si>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</si>
  <si>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</si>
  <si>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</si>
  <si>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</si>
  <si>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</si>
  <si>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</si>
  <si>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</si>
  <si>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</si>
  <si>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</si>
  <si>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</si>
  <si>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</si>
  <si>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</si>
  <si>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</si>
  <si>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</si>
  <si>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</si>
  <si>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</si>
  <si>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</si>
  <si>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</si>
  <si>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</si>
  <si>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</si>
  <si>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</si>
  <si>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</si>
  <si>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</si>
  <si>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</si>
  <si>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</si>
  <si>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</si>
  <si>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</si>
  <si>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</si>
  <si>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</si>
  <si>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</si>
  <si>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</si>
  <si>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</si>
  <si>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</si>
  <si>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</si>
  <si>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</si>
  <si>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</si>
  <si>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</si>
  <si>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</si>
  <si>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</si>
  <si>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</si>
  <si>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</si>
  <si>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</si>
  <si>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</si>
  <si>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</si>
  <si>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</si>
  <si>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</si>
  <si>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</si>
  <si>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</si>
  <si>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</si>
  <si>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</si>
  <si>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</si>
  <si>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</si>
  <si>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</si>
  <si>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</si>
  <si>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</si>
  <si>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</si>
  <si>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</si>
  <si>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</si>
  <si>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</si>
  <si>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</si>
  <si>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</si>
  <si>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</si>
  <si>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</si>
  <si>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</si>
  <si>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</si>
  <si>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</si>
  <si>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</si>
  <si>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</si>
  <si>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</si>
  <si>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</si>
  <si>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</si>
  <si>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</si>
  <si>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</si>
  <si>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</si>
  <si>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</si>
  <si>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</si>
  <si>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</si>
  <si>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</si>
  <si>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</si>
  <si>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</si>
  <si>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</si>
  <si>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</si>
  <si>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</si>
  <si>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</si>
  <si>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</si>
  <si>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</si>
  <si>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</si>
  <si>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</si>
  <si>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</si>
  <si>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</si>
  <si>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</si>
  <si>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</si>
  <si>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</si>
  <si>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</si>
  <si>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</si>
  <si>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</si>
  <si>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</si>
  <si>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</si>
  <si>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</si>
  <si>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</si>
  <si>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</si>
  <si>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</si>
  <si>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</si>
  <si>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</si>
  <si>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</si>
  <si>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</si>
  <si>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</si>
  <si>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</si>
  <si>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</si>
  <si>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</si>
  <si>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</si>
  <si>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</si>
  <si>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</si>
  <si>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</si>
  <si>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</si>
  <si>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</si>
  <si>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</si>
  <si>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</si>
  <si>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</si>
  <si>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</si>
  <si>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</si>
  <si>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</si>
  <si>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</si>
  <si>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</si>
  <si>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</si>
  <si>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</si>
  <si>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</si>
  <si>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</si>
  <si>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</si>
  <si>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</si>
  <si>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</si>
  <si>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</si>
  <si>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</si>
  <si>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</si>
  <si>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</si>
  <si>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</si>
  <si>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</si>
  <si>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</si>
  <si>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</si>
  <si>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</si>
  <si>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</si>
  <si>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</si>
  <si>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</si>
  <si>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</si>
  <si>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</si>
  <si>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</si>
  <si>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</si>
  <si>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</si>
  <si>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</si>
  <si>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</si>
  <si>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</si>
  <si>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</si>
  <si>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</si>
  <si>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</si>
  <si>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</si>
  <si>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</si>
  <si>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</si>
  <si>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</si>
  <si>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</si>
  <si>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</si>
  <si>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</si>
  <si>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</si>
  <si>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</si>
  <si>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</si>
  <si>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</si>
  <si>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</si>
  <si>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</si>
  <si>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</si>
  <si>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</si>
  <si>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</si>
  <si>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</si>
  <si>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</si>
  <si>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</si>
  <si>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</si>
  <si>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</si>
  <si>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</si>
  <si>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</si>
  <si>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</si>
  <si>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</si>
  <si>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</si>
  <si>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</si>
  <si>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</si>
  <si>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</si>
  <si>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</si>
  <si>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</si>
  <si>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</si>
  <si>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</si>
  <si>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</si>
  <si>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</si>
  <si>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</si>
  <si>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</si>
  <si>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</si>
  <si>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</si>
  <si>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</si>
  <si>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</si>
  <si>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</si>
  <si>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</si>
  <si>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</si>
  <si>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</si>
  <si>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</si>
  <si>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</si>
  <si>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</si>
  <si>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</si>
  <si>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</si>
  <si>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</si>
  <si>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</si>
  <si>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</si>
  <si>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</si>
  <si>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</si>
  <si>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</si>
  <si>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</si>
  <si>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</si>
  <si>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</si>
  <si>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</si>
  <si>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</si>
  <si>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</si>
  <si>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</si>
  <si>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</si>
  <si>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</si>
  <si>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</si>
  <si>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</si>
  <si>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</si>
  <si>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</si>
  <si>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</si>
  <si>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</si>
  <si>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</si>
  <si>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</si>
  <si>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</si>
  <si>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</si>
  <si>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</si>
  <si>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</si>
  <si>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</si>
  <si>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</si>
  <si>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</si>
  <si>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</si>
  <si>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</si>
  <si>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</si>
  <si>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</si>
  <si>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</si>
  <si>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</si>
  <si>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</si>
  <si>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</si>
  <si>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</si>
  <si>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</si>
  <si>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</si>
  <si>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</si>
  <si>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</si>
  <si>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</si>
  <si>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</si>
  <si>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</si>
  <si>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</si>
  <si>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</si>
  <si>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</si>
  <si>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</si>
  <si>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</si>
  <si>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</si>
  <si>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</si>
  <si>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</si>
  <si>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</si>
  <si>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</si>
  <si>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</si>
  <si>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</si>
  <si>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</si>
  <si>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</si>
  <si>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</si>
  <si>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</si>
  <si>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</si>
  <si>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</si>
  <si>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</si>
  <si>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</si>
  <si>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</si>
  <si>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</si>
  <si>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</si>
  <si>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</si>
  <si>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</si>
  <si>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</si>
  <si>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</si>
  <si>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</si>
  <si>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</si>
  <si>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</si>
  <si>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</si>
  <si>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</si>
  <si>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</si>
  <si>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</si>
  <si>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</si>
  <si>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</si>
  <si>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</si>
  <si>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</si>
  <si>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</si>
  <si>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</si>
  <si>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</si>
  <si>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</si>
  <si>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</si>
  <si>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</si>
  <si>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</si>
  <si>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</si>
  <si>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</si>
  <si>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</si>
  <si>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</si>
  <si>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</si>
  <si>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</si>
  <si>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</si>
  <si>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</si>
  <si>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</si>
  <si>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</si>
  <si>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</si>
  <si>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</si>
  <si>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</si>
  <si>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</si>
  <si>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</si>
  <si>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</si>
  <si>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</si>
  <si>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</si>
  <si>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</si>
  <si>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</si>
  <si>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</si>
  <si>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</si>
  <si>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</si>
  <si>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</si>
  <si>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</si>
  <si>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</si>
  <si>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</si>
  <si>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</si>
  <si>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</si>
  <si>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</si>
  <si>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</si>
  <si>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</si>
  <si>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</si>
  <si>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</si>
  <si>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</si>
  <si>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</si>
  <si>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</si>
  <si>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</si>
  <si>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</si>
  <si>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</si>
  <si>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</si>
  <si>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</si>
  <si>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</si>
  <si>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</si>
  <si>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</si>
  <si>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</si>
  <si>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</si>
  <si>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</si>
  <si>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</si>
  <si>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</si>
  <si>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</si>
  <si>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</si>
  <si>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</si>
  <si>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</si>
  <si>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</si>
  <si>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</si>
  <si>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</si>
  <si>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</si>
  <si>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</si>
  <si>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</si>
  <si>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</si>
  <si>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</si>
  <si>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</si>
  <si>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</si>
  <si>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</si>
  <si>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</si>
  <si>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</si>
  <si>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</si>
  <si>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</si>
  <si>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</si>
  <si>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</si>
  <si>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</si>
  <si>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</si>
  <si>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</si>
  <si>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</si>
  <si>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</si>
  <si>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</si>
  <si>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</si>
  <si>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</si>
  <si>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</si>
  <si>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</si>
  <si>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</si>
  <si>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</si>
  <si>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</si>
  <si>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</si>
  <si>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</si>
  <si>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</si>
  <si>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</si>
  <si>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</si>
  <si>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</si>
  <si>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</si>
  <si>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</si>
  <si>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</si>
  <si>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</si>
  <si>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</si>
  <si>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</si>
  <si>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</si>
  <si>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</si>
  <si>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</si>
  <si>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</si>
  <si>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</si>
  <si>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</si>
  <si>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</si>
  <si>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</si>
  <si>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</si>
  <si>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</si>
  <si>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</si>
  <si>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</si>
  <si>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</si>
  <si>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</si>
  <si>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</si>
  <si>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</si>
  <si>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</si>
  <si>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</si>
  <si>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</si>
  <si>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</si>
  <si>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</si>
  <si>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</si>
  <si>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</si>
  <si>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</si>
  <si>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</si>
  <si>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</si>
  <si>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</si>
  <si>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</si>
  <si>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</si>
  <si>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</si>
  <si>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</si>
  <si>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</si>
  <si>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</si>
  <si>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</si>
  <si>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</si>
  <si>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</si>
  <si>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</si>
  <si>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</si>
  <si>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</si>
  <si>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</si>
  <si>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</si>
  <si>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</si>
  <si>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</si>
  <si>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</si>
  <si>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</si>
  <si>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</si>
  <si>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</si>
  <si>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</si>
  <si>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</si>
  <si>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</si>
  <si>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</si>
  <si>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</si>
  <si>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</si>
  <si>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</si>
  <si>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</si>
  <si>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</si>
  <si>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</si>
  <si>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</si>
  <si>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</si>
  <si>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</si>
  <si>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</si>
  <si>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</si>
  <si>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</si>
  <si>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</si>
  <si>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</si>
  <si>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</si>
  <si>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</si>
  <si>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</si>
  <si>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</si>
  <si>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</si>
  <si>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</si>
  <si>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</si>
  <si>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</si>
  <si>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</si>
  <si>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</si>
  <si>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</si>
  <si>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</si>
  <si>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</si>
  <si>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</si>
  <si>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</si>
  <si>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</si>
  <si>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</si>
  <si>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</si>
  <si>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</si>
  <si>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</si>
  <si>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</si>
  <si>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</si>
  <si>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</si>
  <si>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</si>
  <si>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</si>
  <si>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</si>
  <si>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</si>
  <si>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</si>
  <si>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</si>
  <si>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</si>
  <si>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</si>
  <si>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</si>
  <si>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</si>
  <si>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</si>
  <si>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</si>
  <si>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</si>
  <si>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</si>
  <si>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</si>
  <si>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</si>
  <si>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</si>
  <si>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</si>
  <si>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</si>
  <si>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</si>
  <si>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</si>
  <si>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</si>
  <si>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</si>
  <si>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</si>
  <si>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</si>
  <si>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</si>
  <si>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</si>
  <si>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</si>
  <si>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</si>
  <si>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</si>
  <si>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</si>
  <si>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</si>
  <si>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</si>
  <si>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</si>
  <si>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</si>
  <si>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</si>
  <si>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</si>
  <si>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</si>
  <si>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</si>
  <si>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</si>
  <si>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</si>
  <si>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</si>
  <si>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</si>
  <si>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</si>
  <si>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</si>
  <si>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</si>
  <si>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</si>
  <si>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</si>
  <si>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</si>
  <si>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</si>
  <si>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</si>
  <si>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</si>
  <si>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</si>
  <si>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</si>
  <si>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</si>
  <si>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</si>
  <si>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</si>
  <si>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</si>
  <si>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</si>
  <si>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</si>
  <si>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</si>
  <si>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</si>
  <si>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</si>
  <si>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</si>
  <si>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</si>
  <si>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</si>
  <si>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</si>
  <si>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</si>
  <si>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</si>
  <si>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</si>
  <si>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</si>
  <si>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</si>
  <si>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</si>
  <si>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</si>
  <si>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</si>
  <si>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</si>
  <si>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</si>
  <si>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</si>
  <si>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</si>
  <si>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</si>
  <si>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</si>
  <si>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</si>
  <si>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</si>
  <si>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</si>
  <si>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</si>
  <si>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</si>
  <si>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</si>
  <si>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</si>
  <si>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</si>
  <si>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</si>
  <si>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</si>
  <si>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</si>
  <si>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</si>
  <si>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</si>
  <si>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</si>
  <si>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</si>
  <si>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</si>
  <si>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</si>
  <si>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</si>
  <si>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</si>
  <si>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</si>
  <si>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</si>
  <si>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</si>
  <si>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</si>
  <si>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</si>
  <si>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</si>
  <si>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</si>
  <si>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</si>
  <si>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</si>
  <si>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</si>
  <si>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</si>
  <si>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</si>
  <si>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</si>
  <si>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</si>
  <si>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</si>
  <si>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</si>
  <si>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</si>
  <si>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</si>
  <si>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</si>
  <si>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</si>
  <si>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</si>
  <si>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</si>
  <si>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</si>
  <si>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</si>
  <si>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</si>
  <si>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</si>
  <si>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</si>
  <si>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</si>
  <si>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</si>
  <si>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</si>
  <si>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</si>
  <si>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</si>
  <si>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</si>
  <si>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</si>
  <si>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</si>
  <si>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</si>
  <si>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</si>
  <si>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</si>
  <si>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</si>
  <si>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</si>
  <si>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</si>
  <si>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</si>
  <si>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</si>
  <si>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</si>
  <si>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</si>
  <si>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</si>
  <si>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</si>
  <si>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</si>
  <si>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</si>
  <si>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</si>
  <si>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</si>
  <si>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</si>
  <si>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</si>
  <si>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</si>
  <si>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</si>
  <si>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</si>
  <si>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</si>
  <si>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</si>
  <si>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</si>
  <si>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</si>
  <si>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</si>
  <si>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</si>
  <si>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</si>
  <si>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</si>
  <si>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</si>
  <si>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</si>
  <si>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</si>
  <si>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</si>
  <si>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</si>
  <si>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</si>
  <si>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</si>
  <si>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</si>
  <si>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</si>
  <si>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</si>
  <si>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</si>
  <si>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</si>
  <si>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</si>
  <si>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</si>
  <si>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</si>
  <si>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</si>
  <si>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</si>
  <si>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</si>
  <si>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</si>
  <si>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</si>
  <si>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</si>
  <si>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</si>
  <si>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</si>
  <si>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</si>
  <si>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</si>
  <si>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</si>
  <si>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</si>
  <si>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</si>
  <si>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</si>
  <si>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</si>
  <si>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</si>
  <si>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</si>
  <si>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</si>
  <si>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</si>
  <si>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</si>
  <si>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</si>
  <si>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</si>
  <si>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</si>
  <si>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</si>
  <si>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</si>
  <si>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</si>
  <si>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</si>
  <si>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</si>
  <si>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</si>
  <si>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</si>
  <si>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</si>
  <si>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</si>
  <si>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</si>
  <si>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</si>
  <si>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</si>
  <si>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</si>
  <si>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</si>
  <si>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</si>
  <si>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</si>
  <si>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</si>
  <si>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</si>
  <si>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</si>
  <si>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</si>
  <si>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</si>
  <si>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</si>
  <si>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</si>
  <si>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</si>
  <si>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</si>
  <si>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</si>
  <si>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</si>
  <si>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</si>
  <si>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</si>
  <si>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</si>
  <si>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</si>
  <si>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</si>
  <si>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</si>
  <si>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</si>
  <si>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</si>
  <si>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</si>
  <si>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</si>
  <si>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</si>
  <si>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</si>
  <si>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</si>
  <si>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</si>
  <si>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</si>
  <si>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</si>
  <si>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</si>
  <si>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</si>
  <si>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</si>
  <si>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</si>
  <si>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</si>
  <si>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</si>
  <si>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</si>
  <si>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</si>
  <si>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</si>
  <si>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</si>
  <si>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</si>
  <si>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</si>
  <si>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</si>
  <si>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</si>
  <si>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</si>
  <si>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</si>
  <si>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</si>
  <si>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</si>
  <si>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</si>
  <si>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</si>
  <si>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</si>
  <si>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</si>
  <si>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</si>
  <si>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</si>
  <si>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</si>
  <si>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</si>
  <si>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</si>
  <si>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</si>
  <si>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</si>
  <si>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</si>
  <si>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</si>
  <si>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</si>
  <si>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</si>
  <si>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</si>
  <si>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</si>
  <si>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</si>
  <si>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</si>
  <si>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</si>
  <si>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</si>
  <si>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</si>
  <si>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</si>
  <si>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</si>
  <si>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</si>
  <si>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</si>
  <si>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</si>
  <si>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</si>
  <si>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</si>
  <si>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</si>
  <si>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</si>
  <si>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</si>
  <si>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</si>
  <si>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</si>
  <si>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</si>
  <si>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</si>
  <si>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</si>
  <si>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</si>
  <si>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</si>
  <si>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</si>
  <si>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</si>
  <si>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</si>
  <si>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</si>
  <si>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</si>
  <si>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</si>
  <si>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</si>
  <si>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</si>
  <si>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</si>
  <si>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</si>
  <si>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</si>
  <si>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</si>
  <si>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</si>
  <si>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</si>
  <si>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</si>
  <si>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</si>
  <si>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</si>
  <si>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</si>
  <si>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</si>
  <si>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</si>
  <si>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</si>
  <si>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</si>
  <si>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</si>
  <si>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</si>
  <si>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</si>
  <si>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</si>
  <si>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</si>
  <si>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</si>
  <si>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</si>
  <si>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</si>
  <si>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</si>
  <si>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</si>
  <si>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</si>
  <si>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</si>
  <si>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</si>
  <si>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</si>
  <si>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</si>
  <si>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</si>
  <si>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</si>
  <si>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</si>
  <si>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</si>
  <si>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</si>
  <si>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</si>
  <si>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</si>
  <si>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</si>
  <si>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</si>
  <si>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</si>
  <si>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</si>
  <si>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</si>
  <si>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</si>
  <si>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</si>
  <si>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</si>
  <si>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</si>
  <si>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</si>
  <si>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</si>
  <si>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</si>
  <si>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</si>
  <si>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</si>
  <si>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</si>
  <si>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</si>
  <si>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</si>
  <si>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</si>
  <si>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</si>
  <si>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</si>
  <si>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</si>
  <si>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</si>
  <si>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</si>
  <si>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</si>
  <si>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</si>
  <si>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</si>
  <si>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</si>
  <si>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</si>
  <si>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</si>
  <si>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</si>
  <si>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</si>
  <si>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</si>
  <si>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</si>
  <si>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</si>
  <si>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</si>
  <si>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</si>
  <si>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</si>
  <si>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</si>
  <si>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</si>
  <si>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</si>
  <si>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</si>
  <si>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</si>
  <si>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</si>
  <si>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</si>
  <si>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</si>
  <si>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</si>
  <si>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</si>
  <si>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</si>
  <si>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</si>
  <si>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</si>
  <si>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</si>
  <si>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</si>
  <si>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</si>
  <si>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</si>
  <si>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</si>
  <si>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</si>
  <si>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</si>
  <si>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</si>
  <si>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</si>
  <si>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</si>
  <si>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</si>
  <si>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</si>
  <si>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</si>
  <si>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</si>
  <si>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</si>
  <si>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</si>
  <si>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</si>
  <si>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</si>
  <si>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</si>
  <si>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</si>
  <si>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</si>
  <si>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</si>
  <si>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</si>
  <si>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</si>
  <si>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</si>
  <si>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</si>
  <si>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</si>
  <si>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</si>
  <si>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</si>
  <si>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</si>
  <si>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</si>
  <si>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</si>
  <si>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</si>
  <si>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</si>
  <si>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</si>
  <si>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</si>
  <si>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</si>
  <si>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</si>
  <si>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</si>
  <si>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</si>
  <si>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</si>
  <si>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</si>
  <si>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</si>
  <si>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</si>
  <si>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</si>
  <si>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</si>
  <si>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</si>
  <si>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</si>
  <si>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</si>
  <si>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</si>
  <si>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</si>
  <si>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</si>
  <si>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</si>
  <si>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</si>
  <si>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</si>
  <si>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</si>
  <si>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</si>
  <si>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</si>
  <si>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</si>
  <si>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</si>
  <si>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</si>
  <si>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</si>
  <si>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</si>
  <si>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</si>
  <si>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</si>
  <si>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</si>
  <si>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</si>
  <si>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</si>
  <si>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</si>
  <si>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</si>
  <si>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</si>
  <si>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</si>
  <si>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</si>
  <si>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</si>
  <si>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</si>
  <si>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</si>
  <si>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</si>
  <si>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</si>
  <si>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</si>
  <si>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</si>
  <si>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</si>
  <si>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</si>
  <si>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</si>
  <si>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</si>
  <si>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</si>
  <si>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</si>
  <si>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</si>
  <si>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</si>
  <si>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</si>
  <si>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</si>
  <si>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</si>
  <si>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</si>
  <si>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</si>
  <si>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</si>
  <si>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</si>
  <si>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</si>
  <si>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</si>
  <si>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</si>
  <si>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</si>
  <si>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</si>
  <si>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</si>
  <si>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</si>
  <si>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</si>
  <si>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</si>
  <si>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</si>
  <si>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</si>
  <si>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</si>
  <si>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</si>
  <si>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</si>
  <si>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</si>
  <si>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</si>
  <si>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</si>
  <si>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</si>
  <si>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</si>
  <si>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</si>
  <si>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</si>
  <si>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</si>
  <si>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</si>
  <si>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</si>
  <si>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</si>
  <si>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</si>
  <si>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</si>
  <si>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</si>
  <si>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</si>
  <si>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</si>
  <si>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</si>
  <si>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</si>
  <si>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</si>
  <si>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</si>
  <si>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</si>
  <si>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</si>
  <si>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</si>
  <si>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</si>
  <si>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</si>
  <si>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</si>
  <si>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</si>
  <si>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</si>
  <si>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</si>
  <si>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</si>
  <si>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</si>
  <si>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</si>
  <si>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</si>
  <si>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</si>
  <si>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</si>
  <si>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</si>
  <si>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</si>
  <si>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</si>
  <si>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</si>
  <si>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</si>
  <si>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</si>
  <si>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</si>
  <si>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</si>
  <si>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</si>
  <si>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</si>
  <si>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</si>
  <si>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</si>
  <si>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</si>
  <si>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</si>
  <si>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</si>
  <si>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</si>
  <si>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</si>
  <si>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</si>
  <si>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</si>
  <si>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</si>
  <si>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</si>
  <si>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</si>
  <si>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</si>
  <si>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</si>
  <si>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</si>
  <si>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</si>
  <si>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</si>
  <si>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</si>
  <si>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</si>
  <si>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</si>
  <si>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</si>
  <si>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</si>
  <si>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</si>
  <si>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</si>
  <si>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</si>
  <si>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</si>
  <si>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</si>
  <si>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</si>
  <si>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</si>
  <si>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</si>
  <si>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</si>
  <si>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</si>
  <si>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</si>
  <si>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</si>
  <si>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</si>
  <si>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</si>
  <si>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</si>
  <si>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</si>
  <si>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</si>
  <si>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</si>
  <si>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</si>
  <si>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</si>
  <si>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</si>
  <si>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</si>
  <si>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</si>
  <si>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</si>
  <si>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</si>
  <si>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</si>
  <si>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</si>
  <si>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</si>
  <si>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</si>
  <si>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</si>
  <si>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</si>
  <si>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</si>
  <si>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</si>
  <si>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</si>
  <si>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</si>
  <si>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</si>
  <si>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</si>
  <si>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</si>
  <si>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</si>
  <si>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</si>
  <si>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</si>
  <si>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</si>
  <si>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</si>
  <si>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</si>
  <si>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</si>
  <si>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</si>
  <si>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</si>
  <si>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</si>
  <si>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</si>
  <si>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</si>
  <si>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</si>
  <si>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</si>
  <si>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</si>
  <si>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</si>
  <si>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</si>
  <si>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</si>
  <si>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</si>
  <si>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</si>
  <si>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</si>
  <si>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</si>
  <si>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</si>
  <si>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</si>
  <si>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</si>
  <si>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</si>
  <si>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</si>
  <si>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</si>
  <si>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</si>
  <si>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</si>
  <si>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</si>
  <si>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</si>
  <si>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</si>
  <si>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</si>
  <si>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</si>
  <si>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</si>
  <si>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</si>
  <si>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</si>
  <si>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</si>
  <si>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</si>
  <si>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</si>
  <si>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</si>
  <si>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</si>
  <si>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</si>
  <si>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</si>
  <si>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</si>
  <si>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</si>
  <si>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</si>
  <si>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</si>
  <si>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</si>
  <si>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</si>
  <si>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</si>
  <si>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</si>
  <si>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</si>
  <si>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</si>
  <si>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</si>
  <si>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</si>
  <si>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</si>
  <si>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</si>
  <si>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</si>
  <si>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</si>
  <si>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</si>
  <si>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</si>
  <si>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</si>
  <si>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</si>
  <si>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</si>
  <si>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</si>
  <si>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</si>
  <si>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</si>
  <si>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</si>
  <si>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</si>
  <si>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</si>
  <si>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</si>
  <si>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</si>
  <si>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</si>
  <si>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</si>
  <si>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</si>
  <si>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</si>
  <si>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</si>
  <si>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</si>
  <si>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</si>
  <si>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</si>
  <si>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</si>
  <si>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</si>
  <si>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</si>
  <si>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</si>
  <si>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</si>
  <si>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</si>
  <si>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</si>
  <si>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</si>
  <si>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</si>
  <si>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</si>
  <si>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</si>
  <si>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</si>
  <si>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</si>
  <si>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</si>
  <si>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</si>
  <si>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</si>
  <si>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</si>
  <si>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</si>
  <si>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</si>
  <si>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</si>
  <si>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</si>
  <si>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</si>
  <si>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</si>
  <si>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</si>
  <si>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</si>
  <si>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</si>
  <si>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</si>
  <si>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</si>
  <si>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</si>
  <si>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</si>
  <si>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</si>
  <si>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</si>
  <si>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</si>
  <si>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</si>
  <si>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</si>
  <si>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</si>
  <si>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</si>
  <si>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</si>
  <si>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</si>
  <si>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</si>
  <si>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</si>
  <si>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</si>
  <si>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</si>
  <si>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</si>
  <si>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</si>
  <si>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</si>
  <si>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</si>
  <si>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</si>
  <si>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</si>
  <si>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</si>
  <si>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</si>
  <si>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</si>
  <si>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</si>
  <si>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</si>
  <si>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</si>
  <si>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</si>
  <si>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</si>
  <si>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</si>
  <si>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</si>
  <si>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</si>
  <si>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</si>
  <si>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</si>
  <si>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</si>
  <si>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</si>
  <si>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</si>
  <si>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</si>
  <si>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</si>
  <si>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</si>
  <si>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</si>
  <si>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</si>
  <si>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</si>
  <si>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</si>
  <si>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</si>
  <si>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</si>
  <si>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</si>
  <si>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</si>
  <si>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</si>
  <si>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</si>
  <si>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</si>
  <si>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</si>
  <si>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</si>
  <si>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</si>
  <si>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</si>
  <si>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</si>
  <si>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</si>
  <si>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</si>
  <si>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</si>
  <si>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</si>
  <si>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</si>
  <si>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</si>
  <si>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</si>
  <si>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</si>
  <si>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</si>
  <si>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</si>
  <si>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</si>
  <si>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</si>
  <si>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</si>
  <si>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</si>
  <si>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</si>
  <si>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</si>
  <si>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</si>
  <si>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</si>
  <si>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</si>
  <si>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</si>
  <si>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</si>
  <si>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</si>
  <si>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</si>
  <si>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</si>
  <si>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</si>
  <si>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</si>
  <si>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</si>
  <si>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</si>
  <si>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</si>
  <si>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</si>
  <si>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</si>
  <si>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</si>
  <si>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</si>
  <si>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</si>
  <si>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</si>
  <si>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</si>
  <si>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</si>
  <si>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</si>
  <si>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</si>
  <si>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</si>
  <si>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</si>
  <si>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</si>
  <si>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</si>
  <si>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</si>
  <si>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</si>
  <si>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</si>
  <si>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</si>
  <si>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</si>
  <si>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</si>
  <si>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</si>
  <si>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</si>
  <si>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</si>
  <si>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</si>
  <si>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</si>
  <si>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</si>
  <si>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</si>
  <si>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</si>
  <si>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</si>
  <si>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</si>
  <si>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</si>
  <si>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</si>
  <si>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</si>
  <si>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</si>
  <si>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</si>
  <si>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</si>
  <si>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</si>
  <si>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</si>
  <si>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</si>
  <si>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</si>
  <si>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</si>
  <si>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</si>
  <si>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</si>
  <si>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</si>
  <si>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</si>
  <si>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</si>
  <si>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</si>
  <si>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</si>
  <si>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</si>
  <si>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</si>
  <si>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</si>
  <si>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</si>
  <si>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</si>
  <si>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</si>
  <si>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</si>
  <si>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</si>
  <si>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</si>
  <si>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</si>
  <si>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</si>
  <si>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</si>
  <si>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</si>
  <si>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</si>
  <si>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</si>
  <si>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</si>
  <si>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</si>
  <si>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</si>
  <si>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</si>
  <si>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</si>
  <si>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</si>
  <si>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</si>
  <si>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</si>
  <si>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</si>
  <si>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</si>
  <si>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</si>
  <si>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</si>
  <si>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</si>
  <si>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</si>
  <si>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</si>
  <si>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</si>
  <si>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</si>
  <si>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</si>
  <si>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</si>
  <si>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</si>
  <si>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</si>
  <si>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</si>
  <si>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</si>
  <si>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</si>
  <si>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</si>
  <si>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</si>
  <si>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</si>
  <si>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</si>
  <si>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</si>
  <si>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</si>
  <si>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</si>
  <si>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</si>
  <si>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</si>
  <si>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</si>
  <si>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</si>
  <si>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</si>
  <si>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</si>
  <si>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</si>
  <si>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</si>
  <si>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</si>
  <si>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</si>
  <si>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</si>
  <si>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</si>
  <si>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</si>
  <si>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</si>
  <si>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</si>
  <si>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</si>
  <si>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</si>
  <si>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</si>
  <si>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</si>
  <si>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</si>
  <si>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</si>
  <si>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</si>
  <si>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</si>
  <si>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</si>
  <si>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</si>
  <si>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</si>
  <si>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</si>
  <si>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</si>
  <si>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</si>
  <si>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</si>
  <si>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</si>
  <si>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</si>
  <si>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</si>
  <si>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</si>
  <si>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</si>
  <si>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</si>
  <si>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</si>
  <si>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</si>
  <si>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</si>
  <si>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</si>
  <si>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</si>
  <si>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</si>
  <si>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</si>
  <si>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</si>
  <si>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</si>
  <si>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</si>
  <si>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</si>
  <si>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</si>
  <si>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</si>
  <si>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</si>
  <si>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</si>
  <si>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</si>
  <si>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</si>
  <si>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</si>
  <si>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</si>
  <si>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</si>
  <si>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</si>
  <si>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</si>
  <si>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</si>
  <si>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</si>
  <si>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</si>
  <si>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</si>
  <si>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</si>
  <si>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</si>
  <si>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</si>
  <si>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</si>
  <si>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</si>
  <si>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</si>
  <si>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</si>
  <si>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</si>
  <si>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</si>
  <si>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</si>
  <si>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</si>
  <si>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</si>
  <si>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</si>
  <si>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</si>
  <si>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</si>
  <si>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</si>
  <si>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</si>
  <si>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</si>
  <si>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</si>
  <si>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</si>
  <si>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</si>
  <si>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</si>
  <si>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</si>
  <si>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</si>
  <si>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</si>
  <si>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</si>
  <si>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</si>
  <si>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</si>
  <si>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</si>
  <si>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</si>
  <si>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</si>
  <si>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</si>
  <si>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</si>
  <si>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</si>
  <si>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</si>
  <si>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</si>
  <si>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</si>
  <si>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</si>
  <si>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</si>
  <si>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</si>
  <si>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</si>
  <si>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</si>
  <si>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</si>
  <si>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</si>
  <si>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</si>
  <si>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</si>
  <si>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</si>
  <si>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</si>
  <si>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</si>
  <si>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</si>
  <si>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</si>
  <si>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</si>
  <si>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</si>
  <si>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</si>
  <si>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</si>
  <si>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</si>
  <si>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</si>
  <si>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</si>
  <si>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</si>
  <si>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</si>
  <si>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</si>
  <si>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</si>
  <si>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</si>
  <si>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</si>
  <si>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</si>
  <si>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</si>
  <si>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</si>
  <si>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</si>
  <si>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</si>
  <si>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</si>
  <si>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</si>
  <si>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</si>
  <si>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</si>
  <si>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</si>
  <si>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</si>
  <si>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</si>
  <si>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</si>
  <si>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</si>
  <si>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</si>
  <si>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</si>
  <si>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</si>
  <si>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</si>
  <si>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</si>
  <si>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</si>
  <si>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</si>
  <si>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</si>
  <si>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</si>
  <si>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</si>
  <si>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</si>
  <si>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</si>
  <si>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</si>
  <si>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</si>
  <si>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</si>
  <si>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</si>
  <si>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</si>
  <si>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</si>
  <si>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</si>
  <si>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</si>
  <si>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</si>
  <si>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</si>
  <si>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</si>
  <si>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</si>
  <si>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</si>
  <si>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</si>
  <si>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</si>
  <si>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</si>
  <si>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</si>
  <si>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</si>
  <si>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</si>
  <si>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</si>
  <si>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</si>
  <si>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</si>
  <si>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</si>
  <si>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</si>
  <si>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</si>
  <si>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</si>
  <si>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</si>
  <si>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</si>
  <si>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</si>
  <si>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</si>
  <si>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</si>
  <si>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</si>
  <si>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</si>
  <si>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</si>
  <si>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</si>
  <si>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</si>
  <si>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</si>
  <si>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</si>
  <si>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</si>
  <si>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</si>
  <si>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</si>
  <si>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</si>
  <si>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</si>
  <si>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</si>
  <si>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</si>
  <si>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</si>
  <si>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</si>
  <si>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</si>
  <si>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</si>
  <si>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</si>
  <si>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</si>
  <si>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</si>
  <si>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</si>
  <si>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</si>
  <si>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</si>
  <si>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</si>
  <si>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</si>
  <si>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</si>
  <si>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</si>
  <si>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</si>
  <si>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</si>
  <si>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</si>
  <si>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</si>
  <si>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</si>
  <si>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</si>
  <si>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</si>
  <si>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</si>
  <si>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</si>
  <si>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</si>
  <si>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</si>
  <si>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</si>
  <si>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</si>
  <si>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</si>
  <si>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</si>
  <si>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</si>
  <si>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</si>
  <si>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</si>
  <si>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</si>
  <si>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</si>
  <si>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</si>
  <si>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</si>
  <si>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</si>
  <si>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</si>
  <si>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</si>
  <si>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</si>
  <si>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</si>
  <si>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</si>
  <si>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</si>
  <si>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</si>
  <si>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</si>
  <si>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</si>
  <si>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</si>
  <si>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</si>
  <si>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</si>
  <si>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</si>
  <si>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</si>
  <si>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</si>
  <si>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</si>
  <si>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</si>
  <si>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</si>
  <si>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</si>
  <si>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</si>
  <si>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</si>
  <si>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</si>
  <si>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</si>
  <si>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</si>
  <si>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</si>
  <si>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</si>
  <si>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</si>
  <si>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</si>
  <si>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</si>
  <si>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</si>
  <si>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</si>
  <si>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</si>
  <si>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</si>
  <si>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</si>
  <si>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</si>
  <si>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</si>
  <si>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</si>
  <si>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</si>
  <si>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</si>
  <si>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</si>
  <si>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</si>
  <si>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</si>
  <si>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</si>
  <si>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</si>
  <si>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</si>
  <si>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</si>
  <si>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</si>
  <si>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</si>
  <si>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</si>
  <si>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</si>
  <si>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</si>
  <si>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</si>
  <si>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</si>
  <si>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</si>
  <si>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</si>
  <si>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</si>
  <si>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</si>
  <si>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</si>
  <si>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</si>
  <si>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</si>
  <si>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</si>
  <si>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</si>
  <si>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</si>
  <si>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</si>
  <si>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</si>
  <si>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</si>
  <si>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</si>
  <si>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</si>
  <si>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</si>
  <si>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</si>
  <si>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</si>
  <si>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</si>
  <si>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</si>
  <si>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</si>
  <si>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</si>
  <si>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</si>
  <si>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</si>
  <si>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</si>
  <si>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</si>
  <si>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</si>
  <si>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</si>
  <si>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</si>
  <si>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</si>
  <si>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</si>
  <si>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</si>
  <si>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</si>
  <si>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</si>
  <si>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</si>
  <si>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</si>
  <si>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</si>
  <si>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</si>
  <si>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</si>
  <si>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</si>
  <si>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</si>
  <si>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</si>
  <si>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</si>
  <si>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</si>
  <si>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</si>
  <si>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</si>
  <si>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</si>
  <si>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</si>
  <si>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</si>
  <si>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</si>
  <si>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</si>
  <si>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</si>
  <si>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</si>
  <si>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</si>
  <si>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</si>
  <si>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</si>
  <si>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</si>
  <si>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</si>
  <si>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</si>
  <si>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</si>
  <si>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</si>
  <si>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</si>
  <si>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</si>
  <si>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</si>
  <si>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</si>
  <si>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</si>
  <si>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</si>
  <si>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</si>
  <si>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</si>
  <si>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</si>
  <si>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</si>
  <si>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</si>
  <si>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</si>
  <si>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</si>
  <si>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</si>
  <si>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</si>
  <si>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</si>
  <si>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</si>
  <si>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</si>
  <si>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</si>
  <si>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</si>
  <si>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</si>
  <si>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</si>
  <si>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</si>
  <si>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</si>
  <si>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</si>
  <si>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</si>
  <si>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</si>
  <si>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</si>
  <si>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</si>
  <si>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</si>
  <si>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</si>
  <si>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</si>
  <si>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</si>
  <si>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</si>
  <si>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</si>
  <si>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</si>
  <si>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</si>
  <si>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</si>
  <si>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</si>
  <si>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</si>
  <si>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</si>
  <si>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</si>
  <si>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</si>
  <si>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</si>
  <si>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</si>
  <si>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</si>
  <si>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</si>
  <si>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</si>
  <si>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</si>
  <si>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</si>
  <si>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</si>
  <si>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</si>
  <si>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</si>
  <si>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</si>
  <si>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</si>
  <si>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</si>
  <si>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</si>
  <si>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</si>
  <si>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</si>
  <si>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</si>
  <si>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</si>
  <si>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</si>
  <si>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</si>
  <si>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</si>
  <si>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</si>
  <si>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</si>
  <si>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</si>
  <si>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</si>
  <si>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</si>
  <si>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</si>
  <si>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</si>
  <si>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</si>
  <si>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</si>
  <si>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</si>
  <si>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</si>
  <si>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</si>
  <si>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</si>
  <si>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</si>
  <si>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</si>
  <si>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</si>
  <si>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</si>
  <si>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</si>
  <si>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</si>
  <si>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</si>
  <si>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</si>
  <si>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</si>
  <si>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</si>
  <si>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</si>
  <si>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</si>
  <si>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</si>
  <si>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</si>
  <si>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</si>
  <si>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</si>
  <si>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</si>
  <si>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</si>
  <si>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</si>
  <si>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</si>
  <si>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</si>
  <si>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</si>
  <si>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</si>
  <si>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</si>
  <si>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</si>
  <si>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</si>
  <si>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</si>
  <si>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</si>
  <si>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</si>
  <si>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</si>
  <si>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</si>
  <si>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</si>
  <si>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</si>
  <si>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</si>
  <si>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</si>
  <si>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</si>
  <si>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</si>
  <si>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</si>
  <si>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</si>
  <si>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</si>
  <si>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</si>
  <si>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</si>
  <si>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</si>
  <si>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</si>
  <si>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</si>
  <si>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</si>
  <si>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</si>
  <si>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</si>
  <si>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</si>
  <si>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</si>
  <si>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</si>
  <si>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</si>
  <si>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</si>
  <si>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</si>
  <si>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</si>
  <si>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</si>
  <si>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</si>
  <si>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</si>
  <si>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</si>
  <si>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</si>
  <si>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</si>
  <si>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</si>
  <si>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</si>
  <si>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</si>
  <si>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</si>
  <si>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</si>
  <si>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</si>
  <si>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</si>
  <si>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</si>
  <si>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</si>
  <si>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</si>
  <si>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</si>
  <si>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</si>
  <si>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</si>
  <si>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</si>
  <si>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</si>
  <si>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</si>
  <si>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</si>
  <si>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</si>
  <si>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</si>
  <si>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</si>
  <si>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</si>
  <si>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</si>
  <si>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</si>
  <si>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</si>
  <si>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</si>
  <si>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</si>
  <si>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</si>
  <si>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</si>
  <si>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</si>
  <si>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</si>
  <si>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</si>
  <si>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</si>
  <si>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</si>
  <si>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</si>
  <si>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</si>
  <si>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</si>
  <si>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</si>
  <si>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</si>
  <si>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</si>
  <si>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</si>
  <si>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</si>
  <si>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</si>
  <si>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</si>
  <si>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</si>
  <si>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</si>
  <si>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</si>
  <si>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</si>
  <si>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</si>
  <si>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</si>
  <si>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</si>
  <si>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</si>
  <si>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</si>
  <si>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</si>
  <si>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</si>
  <si>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</si>
  <si>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</si>
  <si>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</si>
  <si>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</si>
  <si>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</si>
  <si>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</si>
  <si>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</si>
  <si>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</si>
  <si>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</si>
  <si>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</si>
  <si>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</si>
  <si>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</si>
  <si>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</si>
  <si>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</si>
  <si>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</si>
  <si>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</si>
  <si>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</si>
  <si>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</si>
  <si>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</si>
  <si>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</si>
  <si>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</si>
  <si>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</si>
  <si>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</si>
  <si>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</si>
  <si>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</si>
  <si>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</si>
  <si>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</si>
  <si>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</si>
  <si>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</si>
  <si>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</si>
  <si>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</si>
  <si>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</si>
  <si>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</si>
  <si>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</si>
  <si>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</si>
  <si>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</si>
  <si>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</si>
  <si>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</si>
  <si>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</si>
  <si>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</si>
  <si>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</si>
  <si>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</si>
  <si>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</si>
  <si>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</si>
  <si>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</si>
  <si>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</si>
  <si>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</si>
  <si>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</si>
  <si>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</si>
  <si>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</si>
  <si>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</si>
  <si>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</si>
  <si>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</si>
  <si>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</si>
  <si>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</si>
  <si>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</si>
  <si>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</si>
  <si>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</si>
  <si>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</si>
  <si>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</si>
  <si>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</si>
  <si>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</si>
  <si>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</si>
  <si>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</si>
  <si>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</si>
  <si>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</si>
  <si>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</si>
  <si>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</si>
  <si>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</si>
  <si>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</si>
  <si>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</si>
  <si>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</si>
  <si>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</si>
  <si>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</si>
  <si>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</si>
  <si>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</si>
  <si>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</si>
  <si>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</si>
  <si>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</si>
  <si>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</si>
  <si>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</si>
  <si>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</si>
  <si>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</si>
  <si>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</si>
  <si>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</si>
  <si>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</si>
  <si>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</si>
  <si>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</si>
  <si>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</si>
  <si>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</si>
  <si>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</si>
  <si>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</si>
  <si>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</si>
  <si>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</si>
  <si>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</si>
  <si>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</si>
  <si>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</si>
  <si>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</si>
  <si>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</si>
  <si>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</si>
  <si>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</si>
  <si>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</si>
  <si>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</si>
  <si>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</si>
  <si>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</si>
  <si>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</si>
  <si>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</si>
  <si>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</si>
  <si>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</si>
  <si>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</si>
  <si>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</si>
  <si>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</si>
  <si>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</si>
  <si>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</si>
  <si>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</si>
  <si>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</si>
  <si>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</si>
  <si>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</si>
  <si>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</si>
  <si>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</si>
  <si>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</si>
  <si>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</si>
  <si>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</si>
  <si>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</si>
  <si>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</si>
  <si>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</si>
  <si>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</si>
  <si>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</si>
  <si>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</si>
  <si>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</si>
  <si>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</si>
  <si>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</si>
  <si>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</si>
  <si>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</si>
  <si>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</si>
  <si>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</si>
  <si>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</si>
  <si>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</si>
  <si>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</si>
  <si>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</si>
  <si>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</si>
  <si>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</si>
  <si>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</si>
  <si>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</si>
  <si>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</si>
  <si>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</si>
  <si>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</si>
  <si>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</si>
  <si>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</si>
  <si>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</si>
  <si>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</si>
  <si>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</si>
  <si>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</si>
  <si>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</si>
  <si>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</si>
  <si>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</si>
  <si>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</si>
  <si>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</si>
  <si>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</si>
  <si>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</si>
  <si>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</si>
  <si>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</si>
  <si>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</si>
  <si>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</si>
  <si>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</si>
  <si>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</si>
  <si>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</si>
  <si>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</si>
  <si>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</si>
  <si>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</si>
  <si>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</si>
  <si>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</si>
  <si>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</si>
  <si>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</si>
  <si>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</si>
  <si>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</si>
  <si>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</si>
  <si>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</si>
  <si>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</si>
  <si>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</si>
  <si>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</si>
  <si>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</si>
  <si>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</si>
  <si>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</si>
  <si>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</si>
  <si>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</si>
  <si>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</si>
  <si>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</si>
  <si>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</si>
  <si>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</si>
  <si>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</si>
  <si>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</si>
  <si>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</si>
  <si>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</si>
  <si>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</si>
  <si>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</si>
  <si>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</si>
  <si>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</si>
  <si>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</si>
  <si>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</si>
  <si>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</si>
  <si>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</si>
  <si>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</si>
  <si>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</si>
  <si>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</si>
  <si>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</si>
  <si>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</si>
  <si>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</si>
  <si>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</si>
  <si>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</si>
  <si>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</si>
  <si>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</si>
  <si>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</si>
  <si>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</si>
  <si>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</si>
  <si>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</si>
  <si>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</si>
  <si>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</si>
  <si>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</si>
  <si>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</si>
  <si>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</si>
  <si>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</si>
  <si>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</si>
  <si>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</si>
  <si>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</si>
  <si>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</si>
  <si>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</si>
  <si>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</si>
  <si>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</si>
  <si>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</si>
  <si>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</si>
  <si>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</si>
  <si>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</si>
  <si>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</si>
  <si>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</si>
  <si>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</si>
  <si>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</si>
  <si>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</si>
  <si>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</si>
  <si>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</si>
  <si>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</si>
  <si>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</si>
  <si>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</si>
  <si>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</si>
  <si>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</si>
  <si>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</si>
  <si>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</si>
  <si>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</si>
  <si>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</si>
  <si>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</si>
  <si>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</si>
  <si>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</si>
  <si>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</si>
  <si>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</si>
  <si>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</si>
  <si>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</si>
  <si>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</si>
  <si>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</si>
  <si>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</si>
  <si>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</si>
  <si>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</si>
  <si>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</si>
  <si>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</si>
  <si>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</si>
  <si>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</si>
  <si>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</si>
  <si>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</si>
  <si>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</si>
  <si>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</si>
  <si>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</si>
  <si>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</si>
  <si>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</si>
  <si>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</si>
  <si>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</si>
  <si>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</si>
  <si>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</si>
  <si>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</si>
  <si>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</si>
  <si>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</si>
  <si>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</si>
  <si>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</si>
  <si>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</si>
  <si>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</si>
  <si>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</si>
  <si>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</si>
  <si>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</si>
  <si>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</si>
  <si>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</si>
  <si>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</si>
  <si>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</si>
  <si>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</si>
  <si>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</si>
  <si>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</si>
  <si>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</si>
  <si>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</si>
  <si>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</si>
  <si>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</si>
  <si>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</si>
  <si>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</si>
  <si>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</si>
  <si>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</si>
  <si>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</si>
  <si>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</si>
  <si>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</si>
  <si>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</si>
  <si>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</si>
  <si>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</si>
  <si>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</si>
  <si>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</si>
  <si>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</si>
  <si>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</si>
  <si>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</si>
  <si>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</si>
  <si>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</si>
  <si>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</si>
  <si>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</si>
  <si>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</si>
  <si>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</si>
  <si>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</si>
  <si>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</si>
  <si>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</si>
  <si>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</si>
  <si>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</si>
  <si>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</si>
  <si>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</si>
  <si>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</si>
  <si>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</si>
  <si>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</si>
  <si>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</si>
  <si>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</si>
  <si>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</si>
  <si>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</si>
  <si>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</si>
  <si>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</si>
  <si>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</si>
  <si>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</si>
  <si>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</si>
  <si>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</si>
  <si>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</si>
  <si>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</si>
  <si>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</si>
  <si>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</si>
  <si>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</si>
  <si>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</si>
  <si>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</si>
  <si>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</si>
  <si>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</si>
  <si>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</si>
  <si>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</si>
  <si>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</si>
  <si>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</si>
  <si>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</si>
  <si>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</si>
  <si>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</si>
  <si>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</si>
  <si>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</si>
  <si>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</si>
  <si>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</si>
  <si>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</si>
  <si>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</si>
  <si>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</si>
  <si>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</si>
  <si>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</si>
  <si>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</si>
  <si>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</si>
  <si>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</si>
  <si>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</si>
  <si>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</si>
  <si>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</si>
  <si>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</si>
  <si>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</si>
  <si>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</si>
  <si>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</si>
  <si>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</si>
  <si>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</si>
  <si>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</si>
  <si>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</si>
  <si>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</si>
  <si>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</si>
  <si>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</si>
  <si>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</si>
  <si>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</si>
  <si>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</si>
  <si>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</si>
  <si>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</si>
  <si>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</si>
  <si>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</si>
  <si>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</si>
  <si>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</si>
  <si>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</si>
  <si>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</si>
  <si>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</si>
  <si>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</si>
  <si>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</si>
  <si>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</si>
  <si>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</si>
  <si>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</si>
  <si>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</si>
  <si>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</si>
  <si>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</si>
  <si>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</si>
  <si>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</si>
  <si>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</si>
  <si>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</si>
  <si>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</si>
  <si>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</si>
  <si>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</si>
  <si>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</si>
  <si>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</si>
  <si>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</si>
  <si>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</si>
  <si>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</si>
  <si>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</si>
  <si>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</si>
  <si>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</si>
  <si>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</si>
  <si>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</si>
  <si>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</si>
  <si>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</si>
  <si>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</si>
  <si>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</si>
  <si>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</si>
  <si>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</si>
  <si>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</si>
  <si>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</si>
  <si>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</si>
  <si>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</si>
  <si>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</si>
  <si>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</si>
  <si>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</si>
  <si>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</si>
  <si>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</si>
  <si>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</si>
  <si>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</si>
  <si>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</si>
  <si>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</si>
  <si>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</si>
  <si>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</si>
  <si>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</si>
  <si>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</si>
  <si>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</si>
  <si>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</si>
  <si>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</si>
  <si>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</si>
  <si>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</si>
  <si>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</si>
  <si>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</si>
  <si>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</si>
  <si>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</si>
  <si>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</si>
  <si>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</si>
  <si>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</si>
  <si>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</si>
  <si>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</si>
  <si>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</si>
  <si>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</si>
  <si>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</si>
  <si>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</si>
  <si>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</si>
  <si>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</si>
  <si>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</si>
  <si>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</si>
  <si>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</si>
  <si>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</si>
  <si>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</si>
  <si>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</si>
  <si>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</si>
  <si>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</si>
  <si>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</si>
  <si>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</si>
  <si>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</si>
  <si>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</si>
  <si>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</si>
  <si>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</si>
  <si>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</si>
  <si>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</si>
  <si>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</si>
  <si>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</si>
  <si>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</si>
  <si>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</si>
  <si>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</si>
  <si>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</si>
  <si>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</si>
  <si>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</si>
  <si>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</si>
  <si>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</si>
  <si>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</si>
  <si>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</si>
  <si>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</si>
  <si>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</si>
  <si>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</si>
  <si>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</si>
  <si>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</si>
  <si>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</si>
  <si>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</si>
  <si>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</si>
  <si>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</si>
  <si>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</si>
  <si>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</si>
  <si>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</si>
  <si>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</si>
  <si>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</si>
  <si>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</si>
  <si>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</si>
  <si>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</si>
  <si>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</si>
  <si>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</si>
  <si>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</si>
  <si>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</si>
  <si>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</si>
  <si>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</si>
  <si>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</si>
  <si>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</si>
  <si>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</si>
  <si>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</si>
  <si>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</si>
  <si>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</si>
  <si>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</si>
  <si>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</si>
  <si>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</si>
  <si>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</si>
  <si>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</si>
  <si>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</si>
  <si>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</si>
  <si>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</si>
  <si>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</si>
  <si>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</si>
  <si>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</si>
  <si>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</si>
  <si>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</si>
  <si>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</si>
  <si>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</si>
  <si>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</si>
  <si>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</si>
  <si>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</si>
  <si>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</si>
  <si>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</si>
  <si>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</si>
  <si>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</si>
  <si>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</si>
  <si>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</si>
  <si>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</si>
  <si>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</si>
  <si>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</si>
  <si>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</si>
  <si>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</si>
  <si>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</si>
  <si>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</si>
  <si>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</si>
  <si>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</si>
  <si>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</si>
  <si>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</si>
  <si>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</si>
  <si>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</si>
  <si>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</si>
  <si>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</si>
  <si>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</si>
  <si>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</si>
  <si>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</si>
  <si>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</si>
  <si>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</si>
  <si>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</si>
  <si>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</si>
  <si>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</si>
  <si>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</si>
  <si>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</si>
  <si>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</si>
  <si>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</si>
  <si>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</si>
  <si>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</si>
  <si>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</si>
  <si>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</si>
  <si>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</si>
  <si>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</si>
  <si>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</si>
  <si>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</si>
  <si>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</si>
  <si>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</si>
  <si>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</si>
  <si>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</si>
  <si>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</si>
  <si>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</si>
  <si>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</si>
  <si>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</si>
  <si>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</si>
  <si>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</si>
  <si>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</si>
  <si>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</si>
  <si>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</si>
  <si>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</si>
  <si>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</si>
  <si>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</si>
  <si>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</si>
  <si>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</si>
  <si>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</si>
  <si>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</si>
  <si>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</si>
  <si>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</si>
  <si>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</si>
  <si>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</si>
  <si>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</si>
  <si>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</si>
  <si>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</si>
  <si>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</si>
  <si>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</si>
  <si>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</si>
  <si>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</si>
  <si>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</si>
  <si>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</si>
  <si>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</si>
  <si>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</si>
  <si>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</si>
  <si>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</si>
  <si>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</si>
  <si>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</si>
  <si>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</si>
  <si>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</si>
  <si>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</si>
  <si>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</si>
  <si>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</si>
  <si>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</si>
  <si>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</si>
  <si>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</si>
  <si>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</si>
  <si>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</si>
  <si>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</si>
  <si>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</si>
  <si>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</si>
  <si>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</si>
  <si>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</si>
  <si>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</si>
  <si>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</si>
  <si>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</si>
  <si>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</si>
  <si>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</si>
  <si>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</si>
  <si>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</si>
  <si>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</si>
  <si>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</si>
  <si>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</si>
  <si>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</si>
  <si>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</si>
  <si>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</si>
  <si>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</si>
  <si>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</si>
  <si>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</si>
  <si>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</si>
  <si>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</si>
  <si>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</si>
  <si>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</si>
  <si>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</si>
  <si>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</si>
  <si>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</si>
  <si>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</si>
  <si>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</si>
  <si>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</si>
  <si>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</si>
  <si>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</si>
  <si>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</si>
  <si>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</si>
  <si>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</si>
  <si>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</si>
  <si>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</si>
  <si>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</si>
  <si>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</si>
  <si>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</si>
  <si>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</si>
  <si>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</si>
  <si>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</si>
  <si>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</si>
  <si>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</si>
  <si>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</si>
  <si>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</si>
  <si>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</si>
  <si>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</si>
  <si>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</si>
  <si>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</si>
  <si>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</si>
  <si>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</si>
  <si>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</si>
  <si>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</si>
  <si>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</si>
  <si>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</si>
  <si>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</si>
  <si>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</si>
  <si>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</si>
  <si>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</si>
  <si>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</si>
  <si>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</si>
  <si>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</si>
  <si>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</si>
  <si>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</si>
  <si>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</si>
  <si>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</si>
  <si>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</si>
  <si>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</si>
  <si>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</si>
  <si>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</si>
  <si>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</si>
  <si>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</si>
  <si>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</si>
  <si>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</si>
  <si>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</si>
  <si>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</si>
  <si>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</si>
  <si>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</si>
  <si>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</si>
  <si>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</si>
  <si>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</si>
  <si>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</si>
  <si>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</si>
  <si>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</si>
  <si>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</si>
  <si>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</si>
  <si>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</si>
  <si>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</si>
  <si>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</si>
  <si>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</si>
  <si>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</si>
  <si>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</si>
  <si>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</si>
  <si>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</si>
  <si>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</si>
  <si>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</si>
  <si>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</si>
  <si>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</si>
  <si>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</si>
  <si>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</si>
  <si>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</si>
  <si>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</si>
  <si>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</si>
  <si>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</si>
  <si>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</si>
  <si>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</si>
  <si>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</si>
  <si>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</si>
  <si>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</si>
  <si>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</si>
  <si>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</si>
  <si>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</si>
  <si>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</si>
  <si>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</si>
  <si>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</si>
  <si>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</si>
  <si>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</si>
  <si>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</si>
  <si>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</si>
  <si>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</si>
  <si>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</si>
  <si>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</si>
  <si>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</si>
  <si>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</si>
  <si>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</si>
  <si>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</si>
  <si>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</si>
  <si>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</si>
  <si>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</si>
  <si>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</si>
  <si>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</si>
  <si>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</si>
  <si>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</si>
  <si>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</si>
  <si>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</si>
  <si>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</si>
  <si>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</si>
  <si>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</si>
  <si>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</si>
  <si>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</si>
  <si>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</si>
  <si>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</si>
  <si>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</si>
  <si>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</si>
  <si>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</si>
  <si>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</si>
  <si>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</si>
  <si>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</si>
  <si>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</si>
  <si>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</si>
  <si>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</si>
  <si>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</si>
  <si>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</si>
  <si>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</si>
  <si>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</si>
  <si>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</si>
  <si>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</si>
  <si>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</si>
  <si>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</si>
  <si>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</si>
  <si>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</si>
  <si>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</si>
  <si>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</si>
  <si>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</si>
  <si>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</si>
  <si>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</si>
  <si>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</si>
  <si>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</si>
  <si>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</si>
  <si>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</si>
  <si>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</si>
  <si>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</si>
  <si>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</si>
  <si>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</si>
  <si>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</si>
  <si>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</si>
  <si>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</si>
  <si>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</si>
  <si>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</si>
  <si>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</si>
  <si>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</si>
  <si>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</si>
  <si>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</si>
  <si>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</si>
  <si>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</si>
  <si>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</si>
  <si>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</si>
  <si>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</si>
  <si>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</si>
  <si>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</si>
  <si>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</si>
  <si>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</si>
  <si>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</si>
  <si>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</si>
  <si>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</si>
  <si>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</si>
  <si>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</si>
  <si>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</si>
  <si>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</si>
  <si>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</si>
  <si>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</si>
  <si>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</si>
  <si>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</si>
  <si>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</si>
  <si>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</si>
  <si>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</si>
  <si>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</si>
  <si>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</si>
  <si>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</si>
  <si>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</si>
  <si>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</si>
  <si>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</si>
  <si>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</si>
  <si>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</si>
  <si>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</si>
  <si>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</si>
  <si>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</si>
  <si>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</si>
  <si>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</si>
  <si>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</si>
  <si>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</si>
  <si>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</si>
  <si>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</si>
  <si>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</si>
  <si>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</si>
  <si>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</si>
  <si>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</si>
  <si>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</si>
  <si>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</si>
  <si>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</si>
  <si>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</si>
  <si>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</si>
  <si>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</si>
  <si>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</si>
  <si>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</si>
  <si>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</si>
  <si>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</si>
  <si>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</si>
  <si>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</si>
  <si>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</si>
  <si>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</si>
  <si>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</si>
  <si>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</si>
  <si>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</si>
  <si>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</si>
  <si>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</si>
  <si>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</si>
  <si>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</si>
  <si>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</si>
  <si>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</si>
  <si>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</si>
  <si>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</si>
  <si>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</si>
  <si>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</si>
  <si>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</si>
  <si>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</si>
  <si>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</si>
  <si>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</si>
  <si>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</si>
  <si>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</si>
  <si>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</si>
  <si>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</si>
  <si>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</si>
  <si>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</si>
  <si>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</si>
  <si>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</si>
  <si>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</si>
  <si>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</si>
  <si>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</si>
  <si>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</si>
  <si>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</si>
  <si>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</si>
  <si>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</si>
  <si>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</si>
  <si>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</si>
  <si>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</si>
  <si>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</si>
  <si>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</si>
  <si>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</si>
  <si>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</si>
  <si>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</si>
  <si>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</si>
  <si>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</si>
  <si>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</si>
  <si>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</si>
  <si>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</si>
  <si>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</si>
  <si>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</si>
  <si>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</si>
  <si>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</si>
  <si>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</si>
  <si>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</si>
  <si>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</si>
  <si>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</si>
  <si>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</si>
  <si>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</si>
  <si>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</si>
  <si>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</si>
  <si>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</si>
  <si>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</si>
  <si>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</si>
  <si>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</si>
  <si>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</si>
  <si>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</si>
  <si>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</si>
  <si>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</si>
  <si>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</si>
  <si>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</si>
  <si>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</si>
  <si>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</si>
  <si>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</si>
  <si>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</si>
  <si>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</si>
  <si>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</si>
  <si>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</si>
  <si>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</si>
  <si>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</si>
  <si>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</si>
  <si>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</si>
  <si>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</si>
  <si>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</si>
  <si>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</si>
  <si>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</si>
  <si>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</si>
  <si>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</si>
  <si>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</si>
  <si>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</si>
  <si>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</si>
  <si>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</si>
  <si>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</si>
  <si>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</si>
  <si>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</si>
  <si>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</si>
  <si>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</si>
  <si>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</si>
  <si>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</si>
  <si>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</si>
  <si>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</si>
  <si>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</si>
  <si>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</si>
  <si>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</si>
  <si>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</si>
  <si>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</si>
  <si>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</si>
  <si>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</si>
  <si>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</si>
  <si>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</si>
  <si>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</si>
  <si>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</si>
  <si>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</si>
  <si>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</si>
  <si>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</si>
  <si>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</si>
  <si>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</si>
  <si>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</si>
  <si>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</si>
  <si>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</si>
  <si>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</si>
  <si>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</si>
  <si>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</si>
  <si>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</si>
  <si>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</si>
  <si>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</si>
  <si>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</si>
  <si>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</si>
  <si>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</si>
  <si>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</si>
  <si>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</si>
  <si>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</si>
  <si>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</si>
  <si>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</si>
  <si>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</si>
  <si>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</si>
  <si>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</si>
  <si>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</si>
  <si>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</si>
  <si>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</si>
  <si>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</si>
  <si>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</si>
  <si>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</si>
  <si>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</si>
  <si>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</si>
  <si>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</si>
  <si>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</si>
  <si>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</si>
  <si>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</si>
  <si>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</si>
  <si>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</si>
  <si>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</si>
  <si>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</si>
  <si>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</si>
  <si>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</si>
  <si>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</si>
  <si>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</si>
  <si>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</si>
  <si>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</si>
  <si>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</si>
  <si>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</si>
  <si>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</si>
  <si>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</si>
  <si>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</si>
  <si>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</si>
  <si>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</si>
  <si>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</si>
  <si>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</si>
  <si>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</si>
  <si>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</si>
  <si>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</si>
  <si>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</si>
  <si>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</si>
  <si>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</si>
  <si>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</si>
  <si>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</si>
  <si>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</si>
  <si>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</si>
  <si>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</si>
  <si>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</si>
  <si>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</si>
  <si>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</si>
  <si>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</si>
  <si>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</si>
  <si>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</si>
  <si>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</si>
  <si>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</si>
  <si>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</si>
  <si>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</si>
  <si>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</si>
  <si>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</si>
  <si>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</si>
  <si>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</si>
  <si>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</si>
  <si>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</si>
  <si>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</si>
  <si>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</si>
  <si>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</si>
  <si>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</si>
  <si>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</si>
  <si>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</si>
  <si>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</si>
  <si>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</si>
  <si>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</si>
  <si>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</si>
  <si>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</si>
  <si>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</si>
  <si>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</si>
  <si>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</si>
  <si>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</si>
  <si>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</si>
  <si>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</si>
  <si>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</si>
  <si>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</si>
  <si>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</si>
  <si>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</si>
  <si>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</si>
  <si>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</si>
  <si>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</si>
  <si>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</si>
  <si>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</si>
  <si>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</si>
  <si>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</si>
  <si>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</si>
  <si>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</si>
  <si>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</si>
  <si>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</si>
  <si>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</si>
  <si>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</si>
  <si>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</si>
  <si>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</si>
  <si>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</si>
  <si>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</si>
  <si>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</si>
  <si>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</si>
  <si>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</si>
  <si>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</si>
  <si>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</si>
  <si>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</si>
  <si>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</si>
  <si>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</si>
  <si>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</si>
  <si>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</si>
  <si>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</si>
  <si>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</si>
  <si>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</si>
  <si>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</si>
  <si>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</si>
  <si>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</si>
  <si>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</si>
  <si>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</si>
  <si>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</si>
  <si>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</si>
  <si>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</si>
  <si>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</si>
  <si>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</si>
  <si>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</si>
  <si>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</si>
  <si>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</si>
  <si>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</si>
  <si>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</si>
  <si>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</si>
  <si>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</si>
  <si>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</si>
  <si>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</si>
  <si>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</si>
  <si>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</si>
  <si>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</si>
  <si>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</si>
  <si>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</si>
  <si>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</si>
  <si>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</si>
  <si>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</si>
  <si>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</si>
  <si>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</si>
  <si>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</si>
  <si>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</si>
  <si>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</si>
  <si>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</si>
  <si>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</si>
  <si>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</si>
  <si>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</si>
  <si>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</si>
  <si>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</si>
  <si>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</si>
  <si>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</si>
  <si>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</si>
  <si>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</si>
  <si>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</si>
  <si>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</si>
  <si>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</si>
  <si>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</si>
  <si>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</si>
  <si>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</si>
  <si>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</si>
  <si>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</si>
  <si>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</si>
  <si>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</si>
  <si>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</si>
  <si>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</si>
  <si>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</si>
  <si>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</si>
  <si>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</si>
  <si>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</si>
  <si>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</si>
  <si>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</si>
  <si>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</si>
  <si>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</si>
  <si>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</si>
  <si>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</si>
  <si>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</si>
  <si>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</si>
  <si>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</si>
  <si>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</si>
  <si>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</si>
  <si>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</si>
  <si>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</si>
  <si>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</si>
  <si>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</si>
  <si>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</si>
  <si>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</si>
  <si>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</si>
  <si>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</si>
  <si>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</si>
  <si>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</si>
  <si>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</si>
  <si>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</si>
  <si>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</si>
  <si>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</si>
  <si>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</si>
  <si>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</si>
  <si>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</si>
  <si>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</si>
  <si>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</si>
  <si>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</si>
  <si>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</si>
  <si>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</si>
  <si>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</si>
  <si>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</si>
  <si>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</si>
  <si>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</si>
  <si>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</si>
  <si>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</si>
  <si>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</si>
  <si>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</si>
  <si>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</si>
  <si>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</si>
  <si>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</si>
  <si>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</si>
  <si>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</si>
  <si>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</si>
  <si>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</si>
  <si>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</si>
  <si>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</si>
  <si>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</si>
  <si>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</si>
  <si>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</si>
  <si>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</si>
  <si>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</si>
  <si>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</si>
  <si>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</si>
  <si>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</si>
  <si>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</si>
  <si>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</si>
  <si>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</si>
  <si>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</si>
  <si>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</si>
  <si>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</si>
  <si>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</si>
  <si>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</si>
  <si>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</si>
  <si>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</si>
  <si>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</si>
  <si>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</si>
  <si>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</si>
  <si>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</si>
  <si>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</si>
  <si>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</si>
  <si>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</si>
  <si>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</si>
  <si>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</si>
  <si>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</si>
  <si>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</si>
  <si>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</si>
  <si>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</si>
  <si>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</si>
  <si>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</si>
  <si>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</si>
  <si>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</si>
  <si>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</si>
  <si>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</si>
  <si>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</si>
  <si>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</si>
  <si>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</si>
  <si>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</si>
  <si>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</si>
  <si>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</si>
  <si>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</si>
  <si>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</si>
  <si>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</si>
  <si>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</si>
  <si>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</si>
  <si>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</si>
  <si>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</si>
  <si>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</si>
  <si>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</si>
  <si>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</si>
  <si>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</si>
  <si>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</si>
  <si>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</si>
  <si>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</si>
  <si>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</si>
  <si>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</si>
  <si>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</si>
  <si>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</si>
  <si>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</si>
  <si>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</si>
  <si>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</si>
  <si>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</si>
  <si>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</si>
  <si>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</si>
  <si>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</si>
  <si>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</si>
  <si>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</si>
  <si>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</si>
  <si>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</si>
  <si>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</si>
  <si>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</si>
  <si>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</si>
  <si>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</si>
  <si>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</si>
  <si>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</si>
  <si>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</si>
  <si>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</si>
  <si>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</si>
  <si>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</si>
  <si>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</si>
  <si>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</si>
  <si>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</si>
  <si>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</si>
  <si>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</si>
  <si>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</si>
  <si>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</si>
  <si>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</si>
  <si>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</si>
  <si>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</si>
  <si>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</si>
  <si>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</si>
  <si>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</si>
  <si>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</si>
  <si>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</si>
  <si>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</si>
  <si>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</si>
  <si>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</si>
  <si>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</si>
  <si>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</si>
  <si>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</si>
  <si>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</si>
  <si>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</si>
  <si>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</si>
  <si>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</si>
  <si>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</si>
  <si>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</si>
  <si>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</si>
  <si>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</si>
  <si>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</si>
  <si>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</si>
  <si>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</si>
  <si>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</si>
  <si>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</si>
  <si>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</si>
  <si>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</si>
  <si>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</si>
  <si>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</si>
  <si>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</si>
  <si>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</si>
  <si>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</si>
  <si>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</si>
  <si>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</si>
  <si>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</si>
  <si>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</si>
  <si>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</si>
  <si>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</si>
  <si>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</si>
  <si>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</si>
  <si>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</si>
  <si>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</si>
  <si>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</si>
  <si>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</si>
  <si>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</si>
  <si>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</si>
  <si>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</si>
  <si>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</si>
  <si>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</si>
  <si>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</si>
  <si>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</si>
  <si>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</si>
  <si>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</si>
  <si>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</si>
  <si>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</si>
  <si>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</si>
  <si>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</si>
  <si>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</si>
  <si>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</si>
  <si>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</si>
  <si>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</si>
  <si>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</si>
  <si>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</si>
  <si>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</si>
  <si>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</si>
  <si>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</si>
  <si>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</si>
  <si>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</si>
  <si>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</si>
  <si>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</si>
  <si>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</si>
  <si>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</si>
  <si>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</si>
  <si>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</si>
  <si>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</si>
  <si>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</si>
  <si>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</si>
  <si>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</si>
  <si>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</si>
  <si>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</si>
  <si>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</si>
  <si>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</si>
  <si>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</si>
  <si>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</si>
  <si>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</si>
  <si>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</si>
  <si>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</si>
  <si>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</si>
  <si>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</si>
  <si>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</si>
  <si>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</si>
  <si>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</si>
  <si>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</si>
  <si>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</si>
  <si>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</si>
  <si>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</si>
  <si>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</si>
  <si>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</si>
  <si>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</si>
  <si>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</si>
  <si>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</si>
  <si>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</si>
  <si>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</si>
  <si>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</si>
  <si>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</si>
  <si>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</si>
  <si>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</si>
  <si>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</si>
  <si>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</si>
  <si>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</si>
  <si>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</si>
  <si>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</si>
  <si>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</si>
  <si>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</si>
  <si>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</si>
  <si>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</si>
  <si>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</si>
  <si>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</si>
  <si>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</si>
  <si>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</si>
  <si>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</si>
  <si>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</si>
  <si>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</si>
  <si>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</si>
  <si>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</si>
  <si>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</si>
  <si>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</si>
  <si>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</si>
  <si>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</si>
  <si>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</si>
  <si>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</si>
  <si>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</si>
  <si>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</si>
  <si>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</si>
  <si>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</si>
  <si>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</si>
  <si>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</si>
  <si>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</si>
  <si>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</si>
  <si>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</si>
  <si>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</si>
  <si>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</si>
  <si>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</si>
  <si>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</si>
  <si>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</si>
  <si>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</si>
  <si>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</si>
  <si>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</si>
  <si>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</si>
  <si>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</si>
  <si>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</si>
  <si>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</si>
  <si>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</si>
  <si>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</si>
  <si>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</si>
  <si>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</si>
  <si>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</si>
  <si>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</si>
  <si>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</si>
  <si>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</si>
  <si>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</si>
  <si>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</si>
  <si>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</si>
  <si>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</si>
  <si>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</si>
  <si>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</si>
  <si>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</si>
  <si>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</si>
  <si>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</si>
  <si>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</si>
  <si>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</si>
  <si>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</si>
  <si>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</si>
  <si>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</si>
  <si>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</si>
  <si>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</si>
  <si>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</si>
  <si>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</si>
  <si>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</si>
  <si>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</si>
  <si>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</si>
  <si>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</si>
  <si>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</si>
  <si>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</si>
  <si>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</si>
  <si>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</si>
  <si>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</si>
  <si>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</si>
  <si>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</si>
  <si>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</si>
  <si>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</si>
  <si>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</si>
  <si>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</si>
  <si>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</si>
  <si>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</si>
  <si>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</si>
  <si>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</si>
  <si>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</si>
  <si>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</si>
  <si>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</si>
  <si>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</si>
  <si>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</si>
  <si>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</si>
  <si>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</si>
  <si>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</si>
  <si>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</si>
  <si>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</si>
  <si>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</si>
  <si>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</si>
  <si>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</si>
  <si>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</si>
  <si>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</si>
  <si>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</si>
  <si>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</si>
  <si>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</si>
  <si>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</si>
  <si>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</si>
  <si>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</si>
  <si>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</si>
  <si>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</si>
  <si>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</si>
  <si>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</si>
  <si>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</si>
  <si>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</si>
  <si>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</si>
  <si>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</si>
  <si>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</si>
  <si>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</si>
  <si>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</si>
  <si>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</si>
  <si>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</si>
  <si>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</si>
  <si>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</si>
  <si>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</si>
  <si>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</si>
  <si>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</si>
  <si>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</si>
  <si>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</si>
  <si>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</si>
  <si>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</si>
  <si>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</si>
  <si>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</si>
  <si>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</si>
  <si>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</si>
  <si>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</si>
  <si>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</si>
  <si>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</si>
  <si>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</si>
  <si>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</si>
  <si>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</si>
  <si>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</si>
  <si>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</si>
  <si>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</si>
  <si>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</si>
  <si>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</si>
  <si>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</si>
  <si>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</si>
  <si>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</si>
  <si>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</si>
  <si>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</si>
  <si>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</si>
  <si>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</si>
  <si>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</si>
  <si>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</si>
  <si>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</si>
  <si>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</si>
  <si>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</si>
  <si>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</si>
  <si>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</si>
  <si>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</si>
  <si>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</si>
  <si>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</si>
  <si>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</si>
  <si>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</si>
  <si>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</si>
  <si>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</si>
  <si>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</si>
  <si>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</si>
  <si>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</si>
  <si>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</si>
  <si>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</si>
  <si>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</si>
  <si>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</si>
  <si>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</si>
  <si>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</si>
  <si>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</si>
  <si>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</si>
  <si>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</si>
  <si>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</si>
  <si>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</si>
  <si>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</si>
  <si>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</si>
  <si>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</si>
  <si>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</si>
  <si>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</si>
  <si>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</si>
  <si>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</si>
  <si>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</si>
  <si>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</si>
  <si>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</si>
  <si>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</si>
  <si>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</si>
  <si>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</si>
  <si>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</si>
  <si>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</si>
  <si>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</si>
  <si>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</si>
  <si>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</si>
  <si>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</si>
  <si>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</si>
  <si>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</si>
  <si>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</si>
  <si>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</si>
  <si>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</si>
  <si>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</si>
  <si>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</si>
  <si>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</si>
  <si>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</si>
  <si>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</si>
  <si>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</si>
  <si>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</si>
  <si>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</si>
  <si>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</si>
  <si>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</si>
  <si>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</si>
  <si>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</si>
  <si>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</si>
  <si>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</si>
  <si>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</si>
  <si>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</si>
  <si>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</si>
  <si>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</si>
  <si>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</si>
  <si>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</si>
  <si>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</si>
  <si>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</si>
  <si>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</si>
  <si>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</si>
  <si>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</si>
  <si>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</si>
  <si>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</si>
  <si>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</si>
  <si>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</si>
  <si>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</si>
  <si>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</si>
  <si>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</si>
  <si>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</si>
  <si>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</si>
  <si>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</si>
  <si>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</si>
  <si>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</si>
  <si>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</si>
  <si>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</si>
  <si>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</si>
  <si>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</si>
  <si>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</si>
  <si>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</si>
  <si>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</si>
  <si>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</si>
  <si>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</si>
  <si>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</si>
  <si>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</si>
  <si>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</si>
  <si>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</si>
  <si>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</si>
  <si>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</si>
  <si>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</si>
  <si>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</si>
  <si>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</si>
  <si>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</si>
  <si>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</si>
  <si>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</si>
  <si>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</si>
  <si>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</si>
  <si>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</si>
  <si>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</si>
  <si>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</si>
  <si>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</si>
  <si>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</si>
  <si>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</si>
  <si>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</si>
  <si>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</si>
  <si>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</si>
  <si>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</si>
  <si>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</si>
  <si>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</si>
  <si>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</si>
  <si>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</si>
  <si>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</si>
  <si>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</si>
  <si>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</si>
  <si>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</si>
  <si>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</si>
  <si>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</si>
  <si>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</si>
  <si>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</si>
  <si>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</si>
  <si>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</si>
  <si>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</si>
  <si>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</si>
  <si>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</si>
  <si>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</si>
  <si>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</si>
  <si>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</si>
  <si>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</si>
  <si>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</si>
  <si>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</si>
  <si>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</si>
  <si>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</si>
  <si>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</si>
  <si>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</si>
  <si>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</si>
  <si>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</si>
  <si>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</si>
  <si>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</si>
  <si>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</si>
  <si>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</si>
  <si>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</si>
  <si>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</si>
  <si>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</si>
  <si>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</si>
  <si>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</si>
  <si>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</si>
  <si>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</si>
  <si>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</si>
  <si>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</si>
  <si>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</si>
  <si>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</si>
  <si>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</si>
  <si>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</si>
  <si>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</si>
  <si>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</si>
  <si>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</si>
  <si>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</si>
  <si>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</si>
  <si>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</si>
  <si>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</si>
  <si>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</si>
  <si>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</si>
  <si>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</si>
  <si>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</si>
  <si>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</si>
  <si>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</si>
  <si>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</si>
  <si>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</si>
  <si>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</si>
  <si>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</si>
  <si>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</si>
  <si>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</si>
  <si>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</si>
  <si>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</si>
  <si>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</si>
  <si>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</si>
  <si>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</si>
  <si>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</si>
  <si>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</si>
  <si>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</si>
  <si>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</si>
  <si>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</si>
  <si>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</si>
  <si>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</si>
  <si>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</si>
  <si>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</si>
  <si>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</si>
  <si>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</si>
  <si>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</si>
  <si>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</si>
  <si>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</si>
  <si>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</si>
  <si>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</si>
  <si>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</si>
  <si>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</si>
  <si>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</si>
  <si>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</si>
  <si>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</si>
  <si>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</si>
  <si>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</si>
  <si>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</si>
  <si>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</si>
  <si>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</si>
  <si>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</si>
  <si>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</si>
  <si>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</si>
  <si>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</si>
  <si>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</si>
  <si>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</si>
  <si>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</si>
  <si>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</si>
  <si>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</si>
  <si>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</si>
  <si>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</si>
  <si>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</si>
  <si>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</si>
  <si>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</si>
  <si>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</si>
  <si>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</si>
  <si>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</si>
  <si>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</si>
  <si>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</si>
  <si>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</si>
  <si>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</si>
  <si>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</si>
  <si>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</si>
  <si>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</si>
  <si>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</si>
  <si>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</si>
  <si>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</si>
  <si>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</si>
  <si>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</si>
  <si>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</si>
  <si>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</si>
  <si>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</si>
  <si>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</si>
  <si>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</si>
  <si>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</si>
  <si>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</si>
  <si>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</si>
  <si>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</si>
  <si>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</si>
  <si>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</si>
  <si>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</si>
  <si>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</si>
  <si>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</si>
  <si>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</si>
  <si>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</si>
  <si>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</si>
  <si>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</si>
  <si>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</si>
  <si>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</si>
  <si>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</si>
  <si>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</si>
  <si>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</si>
  <si>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</si>
  <si>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</si>
  <si>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</si>
  <si>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</si>
  <si>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</si>
  <si>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</si>
  <si>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</si>
  <si>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</si>
  <si>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</si>
  <si>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</si>
  <si>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</si>
  <si>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</si>
  <si>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</si>
  <si>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</si>
  <si>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</si>
  <si>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</si>
  <si>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</si>
  <si>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</si>
  <si>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</si>
  <si>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</si>
  <si>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</si>
  <si>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</si>
  <si>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</si>
  <si>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</si>
  <si>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</si>
  <si>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</si>
  <si>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</si>
  <si>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</si>
  <si>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</si>
  <si>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</si>
  <si>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</si>
  <si>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</si>
  <si>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</si>
  <si>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</si>
  <si>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</si>
  <si>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</si>
  <si>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</si>
  <si>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</si>
  <si>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</si>
  <si>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</si>
  <si>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</si>
  <si>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</si>
  <si>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</si>
  <si>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</si>
  <si>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</si>
  <si>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</si>
  <si>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</si>
  <si>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</si>
  <si>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</si>
  <si>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</si>
  <si>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</si>
  <si>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</si>
  <si>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</si>
  <si>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</si>
  <si>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</si>
  <si>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</si>
  <si>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</si>
  <si>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</si>
  <si>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</si>
  <si>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</si>
  <si>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</si>
  <si>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</si>
  <si>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</si>
  <si>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</si>
  <si>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</si>
  <si>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</si>
  <si>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</si>
  <si>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</si>
  <si>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</si>
  <si>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</si>
  <si>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</si>
  <si>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</si>
  <si>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</si>
  <si>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</si>
  <si>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</si>
  <si>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</si>
  <si>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</si>
  <si>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</si>
  <si>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</si>
  <si>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</si>
  <si>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</si>
  <si>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</si>
  <si>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</si>
  <si>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</si>
  <si>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</si>
  <si>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</si>
  <si>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</si>
  <si>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</si>
  <si>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</si>
  <si>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</si>
  <si>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</si>
  <si>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</si>
  <si>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</si>
  <si>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</si>
  <si>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</si>
  <si>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</si>
  <si>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</si>
  <si>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</si>
  <si>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</si>
  <si>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</si>
  <si>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</si>
  <si>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</si>
  <si>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</si>
  <si>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</si>
  <si>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</si>
  <si>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</si>
  <si>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</si>
  <si>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</si>
  <si>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</si>
  <si>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</si>
  <si>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</si>
  <si>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</si>
  <si>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</si>
  <si>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</si>
  <si>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</si>
  <si>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</si>
  <si>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</si>
  <si>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</si>
  <si>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</si>
  <si>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</si>
  <si>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</si>
  <si>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</si>
  <si>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</si>
  <si>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</si>
  <si>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</si>
  <si>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</si>
  <si>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</si>
  <si>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</si>
  <si>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</si>
  <si>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</si>
  <si>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</si>
  <si>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</si>
  <si>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</si>
  <si>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</si>
  <si>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</si>
  <si>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</si>
  <si>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</si>
  <si>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</si>
  <si>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</si>
  <si>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</si>
  <si>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</si>
  <si>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</si>
  <si>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</si>
  <si>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</si>
  <si>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</si>
  <si>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</si>
  <si>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</si>
  <si>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</si>
  <si>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</si>
  <si>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</si>
  <si>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</si>
  <si>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</si>
  <si>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</si>
  <si>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</si>
  <si>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</si>
  <si>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</si>
  <si>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</si>
  <si>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</si>
  <si>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</si>
  <si>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</si>
  <si>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</si>
  <si>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</si>
  <si>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</si>
  <si>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</si>
  <si>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</si>
  <si>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</si>
  <si>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</si>
  <si>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</si>
  <si>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</si>
  <si>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</si>
  <si>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</si>
  <si>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</si>
  <si>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</si>
  <si>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</si>
  <si>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</si>
  <si>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</si>
  <si>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</si>
  <si>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</si>
  <si>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</si>
  <si>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</si>
  <si>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</si>
  <si>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</si>
  <si>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</si>
  <si>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</si>
  <si>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</si>
  <si>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</si>
  <si>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</si>
  <si>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</si>
  <si>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</si>
  <si>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</si>
  <si>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</si>
  <si>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</si>
  <si>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</si>
  <si>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</si>
  <si>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</si>
  <si>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</si>
  <si>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</si>
  <si>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</si>
  <si>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</si>
  <si>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</si>
  <si>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</si>
  <si>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</si>
  <si>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</si>
  <si>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</si>
  <si>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</si>
  <si>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</si>
  <si>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</si>
  <si>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</si>
  <si>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</si>
  <si>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</si>
  <si>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</si>
  <si>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</si>
  <si>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</si>
  <si>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</si>
  <si>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</si>
  <si>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</si>
  <si>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</si>
  <si>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</si>
  <si>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</si>
  <si>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</si>
  <si>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</si>
  <si>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</si>
  <si>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</si>
  <si>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</si>
  <si>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</si>
  <si>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</si>
  <si>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</si>
  <si>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</si>
  <si>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</si>
  <si>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</si>
  <si>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</si>
  <si>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</si>
  <si>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</si>
  <si>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</si>
  <si>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</si>
  <si>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</si>
  <si>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</si>
  <si>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</si>
  <si>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</si>
  <si>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</si>
  <si>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</si>
  <si>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</si>
  <si>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</si>
  <si>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</si>
  <si>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</si>
  <si>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</si>
  <si>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</si>
  <si>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</si>
  <si>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</si>
  <si>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</si>
  <si>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</si>
  <si>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</si>
  <si>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</si>
  <si>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</si>
  <si>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</si>
  <si>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</si>
  <si>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</si>
  <si>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</si>
  <si>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</si>
  <si>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</si>
  <si>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</si>
  <si>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</si>
  <si>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</si>
  <si>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</si>
  <si>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</si>
  <si>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</si>
  <si>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</si>
  <si>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</si>
  <si>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</si>
  <si>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</si>
  <si>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</si>
  <si>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</si>
  <si>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</si>
  <si>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</si>
  <si>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</si>
  <si>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</si>
  <si>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</si>
  <si>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</si>
  <si>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</si>
  <si>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</si>
  <si>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</si>
  <si>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</si>
  <si>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</si>
  <si>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</si>
  <si>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</si>
  <si>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</si>
  <si>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</si>
  <si>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</si>
  <si>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</si>
  <si>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</si>
  <si>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</si>
  <si>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</si>
  <si>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</si>
  <si>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</si>
  <si>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</si>
  <si>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</si>
  <si>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</si>
  <si>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</si>
  <si>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</si>
  <si>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</si>
  <si>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</si>
  <si>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</si>
  <si>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</si>
  <si>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</si>
  <si>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</si>
  <si>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</si>
  <si>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</si>
  <si>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</si>
  <si>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</si>
  <si>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</si>
  <si>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</si>
  <si>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</si>
  <si>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</si>
  <si>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</si>
  <si>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</si>
  <si>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</si>
  <si>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</si>
  <si>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</si>
  <si>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</si>
  <si>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</si>
  <si>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</si>
  <si>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</si>
  <si>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</si>
  <si>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</si>
  <si>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</si>
  <si>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</si>
  <si>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</si>
  <si>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</si>
  <si>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</si>
  <si>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</si>
  <si>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</si>
  <si>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</si>
  <si>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</si>
  <si>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</si>
  <si>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</si>
  <si>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</si>
  <si>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</si>
  <si>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</si>
  <si>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</si>
  <si>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</si>
  <si>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</si>
  <si>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</si>
  <si>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</si>
  <si>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</si>
  <si>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</si>
  <si>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</si>
  <si>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</si>
  <si>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</si>
  <si>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</si>
  <si>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</si>
  <si>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</si>
  <si>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</si>
  <si>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</si>
  <si>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</si>
  <si>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</si>
  <si>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</si>
  <si>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</si>
  <si>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</si>
  <si>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</si>
  <si>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</si>
  <si>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</si>
  <si>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</si>
  <si>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</si>
  <si>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</si>
  <si>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</si>
  <si>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</si>
  <si>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</si>
  <si>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</si>
  <si>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</si>
  <si>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</si>
  <si>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</si>
  <si>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</si>
  <si>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</si>
  <si>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</si>
  <si>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</si>
  <si>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</si>
  <si>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</si>
  <si>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</si>
  <si>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</si>
  <si>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</si>
  <si>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</si>
  <si>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</si>
  <si>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</si>
  <si>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</si>
  <si>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</si>
  <si>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</si>
  <si>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</si>
  <si>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</si>
  <si>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</si>
  <si>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</si>
  <si>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</si>
  <si>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</si>
  <si>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</si>
  <si>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</si>
  <si>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</si>
  <si>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</si>
  <si>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</si>
  <si>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</si>
  <si>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</si>
  <si>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</si>
  <si>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</si>
  <si>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</si>
  <si>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</si>
  <si>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</si>
  <si>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</si>
  <si>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</si>
  <si>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</si>
  <si>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</si>
  <si>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</si>
  <si>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</si>
  <si>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</si>
  <si>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</si>
  <si>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</si>
  <si>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</si>
  <si>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</si>
  <si>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</si>
  <si>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</si>
  <si>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</si>
  <si>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</si>
  <si>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</si>
  <si>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</si>
  <si>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</si>
  <si>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</si>
  <si>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</si>
  <si>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</si>
  <si>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</si>
  <si>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</si>
  <si>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</si>
  <si>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</si>
  <si>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</si>
  <si>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</si>
  <si>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</si>
  <si>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</si>
  <si>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</si>
  <si>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</si>
  <si>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</si>
  <si>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</si>
  <si>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</si>
  <si>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</si>
  <si>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</si>
  <si>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</si>
  <si>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</si>
  <si>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</si>
  <si>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</si>
  <si>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</si>
  <si>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</si>
  <si>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</si>
  <si>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</si>
  <si>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</si>
  <si>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</si>
  <si>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</si>
  <si>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</si>
  <si>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</si>
  <si>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</si>
  <si>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</si>
  <si>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</si>
  <si>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</si>
  <si>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</si>
  <si>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</si>
  <si>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</si>
  <si>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</si>
  <si>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</si>
  <si>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</si>
  <si>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</si>
  <si>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</si>
  <si>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</si>
  <si>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</si>
  <si>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</si>
  <si>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</si>
  <si>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</si>
  <si>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</si>
  <si>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</si>
  <si>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</si>
  <si>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</si>
  <si>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</si>
  <si>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</si>
  <si>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</si>
  <si>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</si>
  <si>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</si>
  <si>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</si>
  <si>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</si>
  <si>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</si>
  <si>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</si>
  <si>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</si>
  <si>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</si>
  <si>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</si>
  <si>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</si>
  <si>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</si>
  <si>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</si>
  <si>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</si>
  <si>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</si>
  <si>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</si>
  <si>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</si>
  <si>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</si>
  <si>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</si>
  <si>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</si>
  <si>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</si>
  <si>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</si>
  <si>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</si>
  <si>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</si>
  <si>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</si>
  <si>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</si>
  <si>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</si>
  <si>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</si>
  <si>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</si>
  <si>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</si>
  <si>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</si>
  <si>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</si>
  <si>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</si>
  <si>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</si>
  <si>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</si>
  <si>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</si>
  <si>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</si>
  <si>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</si>
  <si>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</si>
  <si>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</si>
  <si>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</si>
  <si>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</si>
  <si>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</si>
  <si>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</si>
  <si>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</si>
  <si>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</si>
  <si>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</si>
  <si>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</si>
  <si>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</si>
  <si>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</si>
  <si>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</si>
  <si>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</si>
  <si>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</si>
  <si>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</si>
  <si>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</si>
  <si>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</si>
  <si>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</si>
  <si>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</si>
  <si>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</si>
  <si>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</si>
  <si>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</si>
  <si>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</si>
  <si>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</si>
  <si>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</si>
  <si>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</si>
  <si>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</si>
  <si>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</si>
  <si>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</si>
  <si>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</si>
  <si>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</si>
  <si>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</si>
  <si>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</si>
  <si>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</si>
  <si>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</si>
  <si>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</si>
  <si>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</si>
  <si>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</si>
  <si>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</si>
  <si>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</si>
  <si>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</si>
  <si>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</si>
  <si>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</si>
  <si>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</si>
  <si>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</si>
  <si>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</si>
  <si>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</si>
  <si>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</si>
  <si>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</si>
  <si>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</si>
  <si>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</si>
  <si>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</si>
  <si>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</si>
  <si>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</si>
  <si>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</si>
  <si>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</si>
  <si>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</si>
  <si>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</si>
  <si>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</si>
  <si>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</si>
  <si>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</si>
  <si>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</si>
  <si>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</si>
  <si>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</si>
  <si>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</si>
  <si>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</si>
  <si>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</si>
  <si>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</si>
  <si>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</si>
  <si>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</si>
  <si>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</si>
  <si>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</si>
  <si>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</si>
  <si>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</si>
  <si>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</si>
  <si>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</si>
  <si>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</si>
  <si>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</si>
  <si>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</si>
  <si>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</si>
  <si>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</si>
  <si>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</si>
  <si>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</si>
  <si>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</si>
  <si>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</si>
  <si>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</si>
  <si>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</si>
  <si>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</si>
  <si>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</si>
  <si>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</si>
  <si>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</si>
  <si>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</si>
  <si>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</si>
  <si>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</si>
  <si>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</si>
  <si>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</si>
  <si>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</si>
  <si>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</si>
  <si>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</si>
  <si>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</si>
  <si>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</si>
  <si>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</si>
  <si>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</si>
  <si>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</si>
  <si>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</si>
  <si>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</si>
  <si>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</si>
  <si>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</si>
  <si>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</si>
  <si>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</si>
  <si>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</si>
  <si>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</si>
  <si>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</si>
  <si>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</si>
  <si>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</si>
  <si>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</si>
  <si>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</si>
  <si>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</si>
  <si>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</si>
  <si>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</si>
  <si>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</si>
  <si>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</si>
  <si>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</si>
  <si>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</si>
  <si>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</si>
  <si>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</si>
  <si>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</si>
  <si>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</si>
  <si>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</si>
  <si>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</si>
  <si>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</si>
  <si>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</si>
  <si>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</si>
  <si>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</si>
  <si>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</si>
  <si>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</si>
  <si>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</si>
  <si>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</si>
  <si>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</si>
  <si>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</si>
  <si>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</si>
  <si>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</si>
  <si>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</si>
  <si>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</si>
  <si>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</si>
  <si>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</si>
  <si>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</si>
  <si>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</si>
  <si>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</si>
  <si>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</si>
  <si>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</si>
  <si>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</si>
  <si>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</si>
  <si>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</si>
  <si>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</si>
  <si>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</si>
  <si>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</si>
  <si>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</si>
  <si>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</si>
  <si>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</si>
  <si>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</si>
  <si>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</si>
  <si>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</si>
  <si>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</si>
  <si>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</si>
  <si>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</si>
  <si>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</si>
  <si>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</si>
  <si>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</si>
  <si>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</si>
  <si>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</si>
  <si>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</si>
  <si>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</si>
  <si>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</si>
  <si>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</si>
  <si>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</si>
  <si>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</si>
  <si>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</si>
  <si>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</si>
  <si>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</si>
  <si>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</si>
  <si>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</si>
  <si>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</si>
  <si>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</si>
  <si>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</si>
  <si>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</si>
  <si>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</si>
  <si>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</si>
  <si>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</si>
  <si>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</si>
  <si>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</si>
  <si>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</si>
  <si>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</si>
  <si>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</si>
  <si>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</si>
  <si>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</si>
  <si>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</si>
  <si>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</si>
  <si>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</si>
  <si>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</si>
  <si>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</si>
  <si>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</si>
  <si>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</si>
  <si>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</si>
  <si>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</si>
  <si>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</si>
  <si>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</si>
  <si>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</si>
  <si>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</si>
  <si>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</si>
  <si>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</si>
  <si>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</si>
  <si>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</si>
  <si>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</si>
  <si>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</si>
  <si>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</si>
  <si>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</si>
  <si>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</si>
  <si>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</si>
  <si>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</si>
  <si>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</si>
  <si>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</si>
  <si>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</si>
  <si>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</si>
  <si>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</si>
  <si>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</si>
  <si>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</si>
  <si>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</si>
  <si>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</si>
  <si>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</si>
  <si>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</si>
  <si>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</si>
  <si>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</si>
  <si>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</si>
  <si>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</si>
  <si>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</si>
  <si>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</si>
  <si>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</si>
  <si>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</si>
  <si>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</si>
  <si>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</si>
  <si>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</si>
  <si>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</si>
  <si>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</si>
  <si>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</si>
  <si>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</si>
  <si>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</si>
  <si>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</si>
  <si>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</si>
  <si>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</si>
  <si>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</si>
  <si>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</si>
  <si>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</si>
  <si>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</si>
  <si>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</si>
  <si>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</si>
  <si>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</si>
  <si>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</si>
  <si>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</si>
  <si>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</si>
  <si>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</si>
  <si>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</si>
  <si>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</si>
  <si>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</si>
  <si>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</si>
  <si>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</si>
  <si>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</si>
  <si>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</si>
  <si>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</si>
  <si>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</si>
  <si>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</si>
  <si>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</si>
  <si>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</si>
  <si>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</si>
  <si>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</si>
  <si>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</si>
  <si>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</si>
  <si>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</si>
  <si>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</si>
  <si>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</si>
  <si>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</si>
  <si>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</si>
  <si>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</si>
  <si>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</si>
  <si>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</si>
  <si>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</si>
  <si>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</si>
  <si>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</si>
  <si>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</si>
  <si>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</si>
  <si>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</si>
  <si>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</si>
  <si>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</si>
  <si>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</si>
  <si>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</si>
  <si>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</si>
  <si>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</si>
  <si>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</si>
  <si>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</si>
  <si>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</si>
  <si>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</si>
  <si>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</si>
  <si>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</si>
  <si>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</si>
  <si>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</si>
  <si>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</si>
  <si>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</si>
  <si>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</si>
  <si>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</si>
  <si>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</si>
  <si>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</si>
  <si>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</si>
  <si>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</si>
  <si>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</si>
  <si>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</si>
  <si>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</si>
  <si>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</si>
  <si>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</si>
  <si>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</si>
  <si>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</si>
  <si>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</si>
  <si>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</si>
  <si>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</si>
  <si>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</si>
  <si>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</si>
  <si>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</si>
  <si>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</si>
  <si>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</si>
  <si>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</si>
  <si>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</si>
  <si>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</si>
  <si>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</si>
  <si>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</si>
  <si>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</si>
  <si>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</si>
  <si>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</si>
  <si>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</si>
  <si>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</si>
  <si>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</si>
  <si>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</si>
  <si>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</si>
  <si>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</si>
  <si>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</si>
  <si>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</si>
  <si>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</si>
  <si>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</si>
  <si>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</si>
  <si>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</si>
  <si>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</si>
  <si>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</si>
  <si>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</si>
  <si>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</si>
  <si>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</si>
  <si>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</si>
  <si>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</si>
  <si>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</si>
  <si>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</si>
  <si>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</si>
  <si>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</si>
  <si>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</si>
  <si>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</si>
  <si>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</si>
  <si>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</si>
  <si>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</si>
  <si>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</si>
  <si>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</si>
  <si>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</si>
  <si>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</si>
  <si>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</si>
  <si>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</si>
  <si>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</si>
  <si>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</si>
  <si>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</si>
  <si>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</si>
  <si>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</si>
  <si>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</si>
  <si>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</si>
  <si>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</si>
  <si>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</si>
  <si>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</si>
  <si>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</si>
  <si>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</si>
  <si>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</si>
  <si>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</si>
  <si>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</si>
  <si>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</si>
  <si>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</si>
  <si>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</si>
  <si>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</si>
  <si>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</si>
  <si>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</si>
  <si>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</si>
  <si>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</si>
  <si>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</si>
  <si>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</si>
  <si>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</si>
  <si>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</si>
  <si>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</si>
  <si>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</si>
  <si>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</si>
  <si>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</si>
  <si>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</si>
  <si>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</si>
  <si>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</si>
  <si>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</si>
  <si>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</si>
  <si>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</si>
  <si>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</si>
  <si>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</si>
  <si>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</si>
  <si>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</si>
  <si>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</si>
  <si>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</si>
  <si>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</si>
  <si>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</si>
  <si>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</si>
  <si>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</si>
  <si>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</si>
  <si>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</si>
  <si>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</si>
  <si>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</si>
  <si>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</si>
  <si>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</si>
  <si>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</si>
  <si>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</si>
  <si>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</si>
  <si>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</si>
  <si>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</si>
  <si>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</si>
  <si>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</si>
  <si>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</si>
  <si>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</si>
  <si>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</si>
  <si>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</si>
  <si>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</si>
  <si>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</si>
  <si>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</si>
  <si>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</si>
  <si>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</si>
  <si>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</si>
  <si>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</si>
  <si>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</si>
  <si>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</si>
  <si>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</si>
  <si>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</si>
  <si>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</si>
  <si>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</si>
  <si>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</si>
  <si>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</si>
  <si>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</si>
  <si>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</si>
  <si>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</si>
  <si>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</si>
  <si>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</si>
  <si>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</si>
  <si>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</si>
  <si>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</si>
  <si>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</si>
  <si>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</si>
  <si>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</si>
  <si>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</si>
  <si>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</si>
  <si>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</si>
  <si>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</si>
  <si>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</si>
  <si>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</si>
  <si>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</si>
  <si>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</si>
  <si>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</si>
  <si>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</si>
  <si>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</si>
  <si>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</si>
  <si>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</si>
  <si>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</si>
  <si>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</si>
  <si>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</si>
  <si>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</si>
  <si>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</si>
  <si>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</si>
  <si>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</si>
  <si>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</si>
  <si>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</si>
  <si>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</si>
  <si>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</si>
  <si>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</si>
  <si>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</si>
  <si>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</si>
  <si>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</si>
  <si>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</si>
  <si>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</si>
  <si>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</si>
  <si>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</si>
  <si>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</si>
  <si>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</si>
  <si>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</si>
  <si>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</si>
  <si>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</si>
  <si>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</si>
  <si>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</si>
  <si>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</si>
  <si>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</si>
  <si>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</si>
  <si>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</si>
  <si>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</si>
  <si>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</si>
  <si>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</si>
  <si>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</si>
  <si>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</si>
  <si>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</si>
  <si>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</si>
  <si>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</si>
  <si>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</si>
  <si>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</si>
  <si>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</si>
  <si>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</si>
  <si>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</si>
  <si>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</si>
  <si>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</si>
  <si>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</si>
  <si>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</si>
  <si>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</si>
  <si>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</si>
  <si>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</si>
  <si>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</si>
  <si>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</si>
  <si>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</si>
  <si>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</si>
  <si>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</si>
  <si>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</si>
  <si>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</si>
  <si>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</si>
  <si>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</si>
  <si>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</si>
  <si>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</si>
  <si>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</si>
  <si>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</si>
  <si>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</si>
  <si>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</si>
  <si>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</si>
  <si>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</si>
  <si>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</si>
  <si>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</si>
  <si>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</si>
  <si>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</si>
  <si>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</si>
  <si>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</si>
  <si>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</si>
  <si>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</si>
  <si>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</si>
  <si>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</si>
  <si>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</si>
  <si>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</si>
  <si>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</si>
  <si>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</si>
  <si>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</si>
  <si>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</si>
  <si>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</si>
  <si>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</si>
  <si>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</si>
  <si>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</si>
  <si>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</si>
  <si>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</si>
  <si>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</si>
  <si>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</si>
  <si>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</si>
  <si>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</si>
  <si>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</si>
  <si>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</si>
  <si>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</si>
  <si>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</si>
  <si>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</si>
  <si>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</si>
  <si>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</si>
  <si>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</si>
  <si>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</si>
  <si>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</si>
  <si>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</si>
  <si>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</si>
  <si>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</si>
  <si>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</si>
  <si>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</si>
  <si>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</si>
  <si>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</si>
  <si>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</si>
  <si>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</si>
  <si>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</si>
  <si>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</si>
  <si>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</si>
  <si>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</si>
  <si>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</si>
  <si>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</si>
  <si>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</si>
  <si>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</si>
  <si>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</si>
  <si>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</si>
  <si>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</si>
  <si>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</si>
  <si>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</si>
  <si>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</si>
  <si>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</si>
  <si>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</si>
  <si>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</si>
  <si>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</si>
  <si>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</si>
  <si>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</si>
  <si>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</si>
  <si>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</si>
  <si>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</si>
  <si>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</si>
  <si>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</si>
  <si>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</si>
  <si>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</si>
  <si>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</si>
  <si>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</si>
  <si>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</si>
  <si>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</si>
  <si>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</si>
  <si>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</si>
  <si>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</si>
  <si>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</si>
  <si>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</si>
  <si>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</si>
  <si>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</si>
  <si>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</si>
  <si>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</si>
  <si>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</si>
  <si>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</si>
  <si>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</si>
  <si>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</si>
  <si>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</si>
  <si>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</si>
  <si>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</si>
  <si>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</si>
  <si>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</si>
  <si>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</si>
  <si>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</si>
  <si>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</si>
  <si>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</si>
  <si>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</si>
  <si>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</si>
  <si>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</si>
  <si>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</si>
  <si>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</si>
  <si>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</si>
  <si>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</si>
  <si>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</si>
  <si>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</si>
  <si>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</si>
  <si>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</si>
  <si>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</si>
  <si>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</si>
  <si>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</si>
  <si>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</si>
  <si>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</si>
  <si>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</si>
  <si>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</si>
  <si>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</si>
  <si>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</si>
  <si>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</si>
  <si>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</si>
  <si>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</si>
  <si>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</si>
  <si>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</si>
  <si>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</si>
  <si>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</si>
  <si>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</si>
  <si>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</si>
  <si>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</si>
  <si>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</si>
  <si>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</si>
  <si>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</si>
  <si>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</si>
  <si>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</si>
  <si>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</si>
  <si>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</si>
  <si>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</si>
  <si>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</si>
  <si>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</si>
  <si>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</si>
  <si>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</si>
  <si>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</si>
  <si>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</si>
  <si>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</si>
  <si>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</si>
  <si>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</si>
  <si>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</si>
  <si>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</si>
  <si>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</si>
  <si>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</si>
  <si>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</si>
  <si>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</si>
  <si>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</si>
  <si>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</si>
  <si>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</si>
  <si>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</si>
  <si>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</si>
  <si>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</si>
  <si>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</si>
  <si>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</si>
  <si>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</si>
  <si>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</si>
  <si>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</si>
  <si>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</si>
  <si>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</si>
  <si>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</si>
  <si>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</si>
  <si>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</si>
  <si>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</si>
  <si>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</si>
  <si>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</si>
  <si>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</si>
  <si>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</si>
  <si>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</si>
  <si>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</si>
  <si>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</si>
  <si>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</si>
  <si>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</si>
  <si>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</si>
  <si>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</si>
  <si>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</si>
  <si>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</si>
  <si>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</si>
  <si>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</si>
  <si>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</si>
  <si>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</si>
  <si>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</si>
  <si>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</si>
  <si>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</si>
  <si>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</si>
  <si>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</si>
  <si>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</si>
  <si>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</si>
  <si>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</si>
  <si>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</si>
  <si>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</si>
  <si>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</si>
  <si>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</si>
  <si>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</si>
  <si>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</si>
  <si>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</si>
  <si>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</si>
  <si>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</si>
  <si>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</si>
  <si>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</si>
  <si>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</si>
  <si>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</si>
  <si>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</si>
  <si>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</si>
  <si>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</si>
  <si>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</si>
  <si>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</si>
  <si>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</si>
  <si>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</si>
  <si>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</si>
  <si>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</si>
  <si>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</si>
  <si>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</si>
  <si>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</si>
  <si>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</si>
  <si>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</si>
  <si>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</si>
  <si>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</si>
  <si>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</si>
  <si>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</si>
  <si>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</si>
  <si>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</si>
  <si>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</si>
  <si>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</si>
  <si>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</si>
  <si>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</si>
  <si>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</si>
  <si>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</si>
  <si>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</si>
  <si>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</si>
  <si>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</si>
  <si>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</si>
  <si>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</si>
  <si>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</si>
  <si>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</si>
  <si>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</si>
  <si>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</si>
  <si>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</si>
  <si>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</si>
  <si>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</si>
  <si>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</si>
  <si>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</si>
  <si>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</si>
  <si>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</si>
  <si>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</si>
  <si>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</si>
  <si>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</si>
  <si>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</si>
  <si>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</si>
  <si>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</si>
  <si>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</si>
  <si>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</si>
  <si>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</si>
  <si>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</si>
  <si>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</si>
  <si>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</si>
  <si>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</si>
  <si>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</si>
  <si>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</si>
  <si>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</si>
  <si>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</si>
  <si>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</si>
  <si>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</si>
  <si>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</si>
  <si>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</si>
  <si>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</si>
  <si>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</si>
  <si>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</si>
  <si>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</si>
  <si>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</si>
  <si>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</si>
  <si>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</si>
  <si>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</si>
  <si>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</si>
  <si>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</si>
  <si>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</si>
  <si>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</si>
  <si>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</si>
  <si>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</si>
  <si>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</si>
  <si>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</si>
  <si>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</si>
  <si>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</si>
  <si>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</si>
  <si>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</si>
  <si>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</si>
  <si>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</si>
  <si>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</si>
  <si>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</si>
  <si>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</si>
  <si>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</si>
  <si>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</si>
  <si>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</si>
  <si>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</si>
  <si>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</si>
  <si>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</si>
  <si>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</si>
  <si>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</si>
  <si>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</si>
  <si>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</si>
  <si>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</si>
  <si>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</si>
  <si>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</si>
  <si>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</si>
  <si>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</si>
  <si>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</si>
  <si>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</si>
  <si>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</si>
  <si>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</si>
  <si>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</si>
  <si>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</si>
  <si>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</si>
  <si>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</si>
  <si>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</si>
  <si>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</si>
  <si>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</si>
  <si>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</si>
  <si>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</si>
  <si>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</si>
  <si>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</si>
  <si>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</si>
  <si>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</si>
  <si>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</si>
  <si>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</si>
  <si>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</si>
  <si>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</si>
  <si>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</si>
  <si>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</si>
  <si>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</si>
  <si>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</si>
  <si>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</si>
  <si>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</si>
  <si>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</si>
  <si>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</si>
  <si>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</si>
  <si>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</si>
  <si>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</si>
  <si>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</si>
  <si>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</si>
  <si>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</si>
  <si>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</si>
  <si>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</si>
  <si>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</si>
  <si>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</si>
  <si>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</si>
  <si>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</si>
  <si>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</si>
  <si>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</si>
  <si>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</si>
  <si>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</si>
  <si>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</si>
  <si>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</si>
  <si>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</si>
  <si>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</si>
  <si>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</si>
  <si>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</si>
  <si>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</si>
  <si>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</si>
  <si>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</si>
  <si>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</si>
  <si>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</si>
  <si>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</si>
  <si>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</si>
  <si>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</si>
  <si>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</si>
  <si>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</si>
  <si>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</si>
  <si>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</si>
  <si>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</si>
  <si>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</si>
  <si>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</si>
  <si>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</si>
  <si>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</si>
  <si>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</si>
  <si>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</si>
  <si>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</si>
  <si>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</si>
  <si>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</si>
  <si>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</si>
  <si>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</si>
  <si>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</si>
  <si>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</si>
  <si>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</si>
  <si>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</si>
  <si>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</si>
  <si>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</si>
  <si>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</si>
  <si>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</si>
  <si>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</si>
  <si>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</si>
  <si>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</si>
  <si>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</si>
  <si>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</si>
  <si>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</si>
  <si>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</si>
  <si>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</si>
  <si>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</si>
  <si>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</si>
  <si>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</si>
  <si>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</si>
  <si>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</si>
  <si>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</si>
  <si>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</si>
  <si>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</si>
  <si>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</si>
  <si>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</si>
  <si>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</si>
  <si>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</si>
  <si>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</si>
  <si>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</si>
  <si>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</si>
  <si>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</si>
  <si>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</si>
  <si>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</si>
  <si>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</si>
  <si>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</si>
  <si>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</si>
  <si>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</si>
  <si>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</si>
  <si>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</si>
  <si>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</si>
  <si>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</si>
  <si>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</si>
  <si>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</si>
  <si>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</si>
  <si>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</si>
  <si>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</si>
  <si>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</si>
  <si>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</si>
  <si>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</si>
  <si>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</si>
  <si>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</si>
  <si>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</si>
  <si>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</si>
  <si>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</si>
  <si>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</si>
  <si>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</si>
  <si>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</si>
  <si>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</si>
  <si>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</si>
  <si>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</si>
  <si>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</si>
  <si>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</si>
  <si>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</si>
  <si>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</si>
  <si>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</si>
  <si>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</si>
  <si>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</si>
  <si>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</si>
  <si>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</si>
  <si>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</si>
  <si>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</si>
  <si>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</si>
  <si>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</si>
  <si>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</si>
  <si>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</si>
  <si>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</si>
  <si>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</si>
  <si>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</si>
  <si>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</si>
  <si>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</si>
  <si>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</si>
  <si>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</si>
  <si>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</si>
  <si>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</si>
  <si>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</si>
  <si>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</si>
  <si>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</si>
  <si>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</si>
  <si>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</si>
  <si>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</si>
  <si>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</si>
  <si>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</si>
  <si>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</si>
  <si>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</si>
  <si>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</si>
  <si>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</si>
  <si>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</si>
  <si>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</si>
  <si>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</si>
  <si>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</si>
  <si>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</si>
  <si>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</si>
  <si>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</si>
  <si>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</si>
  <si>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</si>
  <si>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</si>
  <si>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</si>
  <si>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</si>
  <si>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</si>
  <si>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</si>
  <si>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</si>
  <si>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</si>
  <si>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</si>
  <si>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</si>
  <si>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</si>
  <si>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</si>
  <si>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</si>
  <si>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</si>
  <si>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</si>
  <si>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</si>
  <si>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</si>
  <si>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</si>
  <si>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</si>
  <si>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</si>
  <si>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</si>
  <si>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</si>
  <si>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</si>
  <si>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</si>
  <si>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</si>
  <si>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</si>
  <si>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</si>
  <si>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</si>
  <si>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</si>
  <si>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</si>
  <si>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</si>
  <si>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</si>
  <si>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</si>
  <si>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</si>
  <si>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</si>
  <si>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</si>
  <si>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</si>
  <si>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</si>
  <si>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</si>
  <si>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</si>
  <si>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</si>
  <si>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</si>
  <si>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</si>
  <si>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</si>
  <si>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</si>
  <si>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</si>
  <si>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</si>
  <si>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</si>
  <si>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</si>
  <si>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</si>
  <si>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</si>
  <si>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</si>
  <si>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</si>
  <si>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</si>
  <si>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</si>
  <si>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</si>
  <si>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</si>
  <si>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</si>
  <si>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</si>
  <si>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</si>
  <si>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</si>
  <si>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</si>
  <si>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</si>
  <si>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</si>
  <si>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</si>
  <si>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</si>
  <si>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</si>
  <si>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</si>
  <si>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</si>
  <si>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</si>
  <si>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</si>
  <si>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</si>
  <si>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</si>
  <si>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</si>
  <si>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</si>
  <si>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</si>
  <si>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</si>
  <si>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</si>
  <si>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</si>
  <si>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</si>
  <si>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</si>
  <si>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</si>
  <si>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</si>
  <si>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</si>
  <si>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</si>
  <si>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</si>
  <si>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</si>
  <si>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</si>
  <si>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</si>
  <si>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</si>
  <si>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</si>
  <si>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</si>
  <si>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</si>
  <si>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</si>
  <si>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</si>
  <si>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</si>
  <si>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</si>
  <si>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</si>
  <si>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</si>
  <si>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</si>
  <si>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</si>
  <si>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</si>
  <si>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</si>
  <si>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</si>
  <si>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</si>
  <si>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</si>
  <si>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</si>
  <si>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</si>
  <si>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</si>
  <si>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</si>
  <si>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</si>
  <si>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</si>
  <si>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</si>
  <si>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</si>
  <si>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</si>
  <si>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</si>
  <si>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</si>
  <si>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</si>
  <si>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</si>
  <si>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</si>
  <si>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</si>
  <si>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</si>
  <si>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</si>
  <si>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</si>
  <si>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</si>
  <si>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</si>
  <si>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</si>
  <si>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</si>
  <si>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</si>
  <si>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</si>
  <si>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</si>
  <si>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</si>
  <si>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</si>
  <si>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</si>
  <si>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</si>
  <si>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</si>
  <si>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</si>
  <si>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</si>
  <si>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</si>
  <si>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</si>
  <si>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</si>
  <si>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</si>
  <si>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</si>
  <si>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</si>
  <si>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</si>
  <si>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</si>
  <si>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</si>
  <si>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</si>
  <si>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</si>
  <si>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</si>
  <si>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</si>
  <si>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</si>
  <si>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</si>
  <si>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</si>
  <si>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</si>
  <si>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</si>
  <si>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</si>
  <si>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</si>
  <si>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</si>
  <si>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</si>
  <si>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</si>
  <si>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</si>
  <si>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</si>
  <si>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</si>
  <si>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</si>
  <si>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</si>
  <si>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</si>
  <si>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</si>
  <si>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</si>
  <si>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</si>
  <si>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</si>
  <si>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</si>
  <si>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</si>
  <si>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</si>
  <si>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</si>
  <si>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</si>
  <si>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</si>
  <si>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</si>
  <si>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</si>
  <si>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</si>
  <si>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</si>
  <si>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</si>
  <si>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</si>
  <si>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</si>
  <si>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</si>
  <si>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</si>
  <si>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</si>
  <si>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</si>
  <si>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</si>
  <si>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</si>
  <si>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</si>
  <si>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</si>
  <si>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</si>
  <si>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</si>
  <si>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</si>
  <si>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</si>
  <si>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</si>
  <si>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</si>
  <si>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</si>
  <si>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</si>
  <si>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</si>
  <si>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</si>
  <si>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</si>
  <si>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</si>
  <si>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</si>
  <si>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</si>
  <si>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</si>
  <si>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</si>
  <si>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</si>
  <si>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</si>
  <si>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</si>
  <si>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</si>
  <si>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</si>
  <si>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</si>
  <si>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</si>
  <si>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</si>
  <si>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</si>
  <si>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</si>
  <si>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</si>
  <si>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</si>
  <si>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</si>
  <si>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</si>
  <si>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</si>
  <si>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</si>
  <si>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</si>
  <si>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</si>
  <si>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</si>
  <si>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</si>
  <si>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</si>
  <si>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</si>
  <si>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</si>
  <si>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</si>
  <si>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</si>
  <si>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</si>
  <si>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</si>
  <si>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</si>
  <si>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</si>
  <si>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</si>
  <si>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</si>
  <si>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</si>
  <si>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</si>
  <si>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</si>
  <si>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</si>
  <si>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</si>
  <si>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</si>
  <si>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</si>
  <si>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</si>
  <si>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</si>
  <si>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</si>
  <si>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</si>
  <si>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</si>
  <si>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</si>
  <si>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</si>
  <si>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</si>
  <si>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</si>
  <si>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</si>
  <si>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</si>
  <si>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</si>
  <si>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</si>
  <si>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</si>
  <si>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</si>
  <si>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</si>
  <si>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</si>
  <si>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</si>
  <si>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</si>
  <si>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</si>
  <si>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</si>
  <si>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</si>
  <si>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</si>
  <si>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</si>
  <si>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</si>
  <si>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</si>
  <si>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</si>
  <si>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</si>
  <si>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</si>
  <si>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</si>
  <si>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</si>
  <si>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</si>
  <si>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</si>
  <si>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</si>
  <si>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</si>
  <si>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</si>
  <si>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</si>
  <si>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</si>
  <si>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</si>
  <si>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</si>
  <si>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</si>
  <si>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</si>
  <si>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</si>
  <si>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</si>
  <si>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</si>
  <si>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</si>
  <si>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</si>
  <si>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</si>
  <si>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</si>
  <si>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</si>
  <si>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</si>
  <si>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</si>
  <si>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</si>
  <si>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</si>
  <si>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</si>
  <si>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</si>
  <si>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</si>
  <si>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</si>
  <si>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</si>
  <si>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</si>
  <si>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</si>
  <si>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</si>
  <si>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</si>
  <si>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</si>
  <si>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</si>
  <si>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</si>
  <si>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</si>
  <si>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</si>
  <si>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</si>
  <si>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</si>
  <si>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</si>
  <si>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</si>
  <si>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</si>
  <si>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</si>
  <si>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</si>
  <si>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</si>
  <si>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</si>
  <si>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</si>
  <si>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</si>
  <si>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</si>
  <si>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</si>
  <si>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</si>
  <si>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</si>
  <si>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</si>
  <si>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</si>
  <si>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</si>
  <si>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</si>
  <si>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</si>
  <si>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</si>
  <si>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</si>
  <si>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</si>
  <si>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</si>
  <si>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</si>
  <si>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</si>
  <si>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</si>
  <si>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</si>
  <si>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</si>
  <si>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</si>
  <si>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</si>
  <si>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</si>
  <si>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</si>
  <si>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</si>
  <si>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</si>
  <si>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</si>
  <si>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</si>
  <si>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</si>
  <si>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</si>
  <si>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</si>
  <si>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</si>
  <si>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</si>
  <si>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</si>
  <si>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</si>
  <si>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</si>
  <si>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</si>
  <si>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</si>
  <si>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</si>
  <si>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</si>
  <si>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</si>
  <si>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</si>
  <si>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</si>
  <si>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</si>
  <si>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</si>
  <si>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</si>
  <si>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</si>
  <si>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</si>
  <si>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</si>
  <si>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</si>
  <si>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</si>
  <si>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</si>
  <si>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</si>
  <si>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</si>
  <si>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</si>
  <si>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</si>
  <si>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</si>
  <si>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</si>
  <si>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</si>
  <si>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</si>
  <si>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</si>
  <si>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</si>
  <si>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</si>
  <si>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</si>
  <si>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</si>
  <si>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</si>
  <si>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</si>
  <si>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</si>
  <si>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</si>
  <si>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</si>
  <si>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</si>
  <si>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</si>
  <si>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</si>
  <si>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</si>
  <si>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</si>
  <si>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</si>
  <si>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</si>
  <si>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</si>
  <si>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</si>
  <si>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</si>
  <si>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</si>
  <si>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</si>
  <si>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</si>
  <si>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</si>
  <si>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</si>
  <si>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</si>
  <si>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</si>
  <si>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</si>
  <si>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</si>
  <si>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</si>
  <si>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</si>
  <si>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</si>
  <si>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</si>
  <si>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</si>
  <si>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</si>
  <si>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</si>
  <si>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</si>
  <si>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</si>
  <si>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</si>
  <si>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</si>
  <si>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</si>
  <si>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</si>
  <si>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</si>
  <si>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</si>
  <si>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</si>
  <si>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</si>
  <si>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</si>
  <si>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</si>
  <si>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</si>
  <si>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</si>
  <si>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</si>
  <si>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</si>
  <si>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</si>
  <si>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</si>
  <si>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</si>
  <si>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</si>
  <si>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</si>
  <si>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</si>
  <si>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</si>
  <si>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</si>
  <si>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</si>
  <si>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</si>
  <si>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</si>
  <si>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</si>
  <si>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</si>
  <si>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</si>
  <si>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</si>
  <si>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</si>
  <si>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</si>
  <si>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</si>
  <si>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</si>
  <si>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</si>
  <si>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</si>
  <si>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</si>
  <si>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</si>
  <si>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</si>
  <si>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</si>
  <si>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</si>
  <si>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</si>
  <si>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</si>
  <si>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</si>
  <si>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</si>
  <si>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</si>
  <si>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</si>
  <si>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</si>
  <si>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</si>
  <si>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</si>
  <si>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</si>
  <si>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</si>
  <si>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</si>
  <si>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</si>
  <si>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</si>
  <si>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</si>
  <si>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</si>
  <si>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</si>
  <si>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</si>
  <si>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</si>
  <si>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</si>
  <si>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</si>
  <si>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</si>
  <si>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</si>
  <si>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</si>
  <si>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</si>
  <si>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</si>
  <si>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</si>
  <si>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</si>
  <si>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</si>
  <si>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</si>
  <si>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</si>
  <si>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</si>
  <si>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</si>
  <si>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</si>
  <si>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</si>
  <si>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</si>
  <si>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</si>
  <si>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</si>
  <si>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</si>
  <si>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</si>
  <si>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</si>
  <si>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</si>
  <si>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</si>
  <si>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</si>
  <si>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</si>
  <si>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</si>
  <si>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</si>
  <si>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</si>
  <si>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</si>
  <si>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</si>
  <si>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</si>
  <si>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</si>
  <si>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</si>
  <si>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</si>
  <si>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</si>
  <si>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</si>
  <si>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</si>
  <si>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</si>
  <si>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</si>
  <si>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</si>
  <si>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</si>
  <si>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</si>
  <si>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</si>
  <si>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</si>
  <si>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</si>
  <si>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</si>
  <si>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</si>
  <si>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</si>
  <si>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</si>
  <si>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</si>
  <si>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</si>
  <si>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</si>
  <si>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</si>
  <si>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</si>
  <si>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</si>
  <si>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</si>
  <si>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</si>
  <si>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</si>
  <si>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</si>
  <si>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</si>
  <si>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</si>
  <si>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</si>
  <si>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</si>
  <si>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</si>
  <si>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</si>
  <si>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</si>
  <si>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</si>
  <si>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</si>
  <si>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</si>
  <si>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</si>
  <si>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</si>
  <si>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</si>
  <si>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</si>
  <si>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</si>
  <si>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</si>
  <si>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</si>
  <si>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</si>
  <si>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</si>
  <si>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</si>
  <si>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</si>
  <si>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</si>
  <si>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</si>
  <si>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</si>
  <si>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</si>
  <si>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</si>
  <si>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</si>
  <si>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</si>
  <si>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</si>
  <si>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</si>
  <si>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</si>
  <si>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</si>
  <si>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</si>
  <si>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</si>
  <si>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</si>
  <si>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</si>
  <si>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</si>
  <si>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</si>
  <si>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</si>
  <si>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</si>
  <si>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</si>
  <si>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</si>
  <si>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</si>
  <si>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</si>
  <si>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</si>
  <si>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</si>
  <si>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</si>
  <si>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</si>
  <si>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</si>
  <si>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</si>
  <si>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</si>
  <si>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</si>
  <si>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</si>
  <si>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</si>
  <si>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</si>
  <si>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</si>
  <si>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</si>
  <si>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</si>
  <si>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</si>
  <si>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</si>
  <si>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</si>
  <si>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</si>
  <si>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</si>
  <si>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</si>
  <si>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</si>
  <si>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</si>
  <si>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</si>
  <si>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</si>
  <si>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</si>
  <si>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</si>
  <si>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</si>
  <si>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</si>
  <si>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</si>
  <si>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</si>
  <si>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</si>
  <si>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</si>
  <si>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</si>
  <si>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</si>
  <si>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</si>
  <si>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</si>
  <si>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</si>
  <si>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</si>
  <si>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</si>
  <si>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</si>
  <si>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</si>
  <si>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</si>
  <si>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</si>
  <si>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</si>
  <si>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</si>
  <si>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</si>
  <si>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</si>
  <si>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</si>
  <si>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</si>
  <si>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</si>
  <si>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</si>
  <si>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</si>
  <si>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</si>
  <si>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</si>
  <si>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</si>
  <si>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</si>
  <si>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</si>
  <si>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</si>
  <si>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</si>
  <si>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</si>
  <si>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</si>
  <si>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</si>
  <si>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</si>
  <si>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</si>
  <si>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</si>
  <si>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</si>
  <si>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</si>
  <si>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</si>
  <si>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</si>
  <si>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</si>
  <si>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</si>
  <si>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</si>
  <si>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</si>
  <si>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</si>
  <si>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</si>
  <si>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</si>
  <si>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</si>
  <si>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</si>
  <si>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</si>
  <si>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</si>
  <si>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</si>
  <si>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</si>
  <si>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</si>
  <si>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</si>
  <si>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</si>
  <si>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</si>
  <si>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</si>
  <si>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</si>
  <si>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</si>
  <si>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</si>
  <si>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</si>
  <si>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</si>
  <si>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</si>
  <si>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</si>
  <si>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</si>
  <si>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</si>
  <si>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</si>
  <si>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</si>
  <si>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</si>
  <si>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</si>
  <si>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</si>
  <si>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</si>
  <si>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</si>
  <si>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</si>
  <si>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</si>
  <si>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</si>
  <si>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</si>
  <si>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</si>
  <si>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</si>
  <si>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</si>
  <si>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</si>
  <si>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</si>
  <si>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</si>
  <si>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</si>
  <si>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</si>
  <si>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</si>
  <si>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</si>
  <si>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</si>
  <si>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</si>
  <si>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</si>
  <si>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</si>
  <si>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</si>
  <si>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</si>
  <si>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</si>
  <si>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</si>
  <si>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</si>
  <si>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</si>
  <si>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</si>
  <si>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</si>
  <si>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</si>
  <si>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</si>
  <si>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</si>
  <si>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</si>
  <si>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</si>
  <si>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</si>
  <si>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</si>
  <si>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</si>
  <si>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</si>
  <si>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</si>
  <si>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</si>
  <si>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</si>
  <si>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</si>
  <si>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</si>
  <si>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</si>
  <si>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</si>
  <si>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</si>
  <si>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</si>
  <si>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</si>
  <si>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</si>
  <si>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</si>
  <si>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</si>
  <si>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</si>
  <si>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</si>
  <si>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</si>
  <si>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</si>
  <si>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</si>
  <si>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</si>
  <si>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</si>
  <si>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</si>
  <si>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</si>
  <si>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</si>
  <si>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</si>
  <si>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</si>
  <si>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</si>
  <si>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</si>
  <si>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</si>
  <si>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</si>
  <si>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</si>
  <si>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</si>
  <si>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</si>
  <si>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</si>
  <si>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</si>
  <si>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</si>
  <si>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</si>
  <si>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</si>
  <si>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</si>
  <si>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</si>
  <si>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</si>
  <si>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</si>
  <si>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</si>
  <si>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</si>
  <si>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</si>
  <si>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</si>
  <si>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</si>
  <si>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</si>
  <si>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</si>
  <si>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</si>
  <si>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</si>
  <si>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</si>
  <si>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</si>
  <si>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</si>
  <si>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</si>
  <si>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</si>
  <si>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</si>
  <si>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</si>
  <si>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</si>
  <si>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</si>
  <si>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</si>
  <si>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</si>
  <si>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</si>
  <si>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</si>
  <si>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</si>
  <si>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</si>
  <si>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</si>
  <si>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</si>
  <si>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</si>
  <si>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</si>
  <si>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</si>
  <si>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</si>
  <si>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</si>
  <si>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</si>
  <si>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</si>
  <si>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</si>
  <si>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</si>
  <si>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</si>
  <si>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</si>
  <si>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</si>
  <si>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</si>
  <si>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</si>
  <si>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</si>
  <si>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</si>
  <si>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</si>
  <si>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</si>
  <si>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</si>
  <si>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</si>
  <si>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</si>
  <si>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</si>
  <si>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</si>
  <si>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</si>
  <si>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</si>
  <si>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</si>
  <si>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</si>
  <si>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</si>
  <si>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</si>
  <si>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</si>
  <si>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</si>
  <si>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</si>
  <si>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</si>
  <si>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</si>
  <si>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</si>
  <si>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</si>
  <si>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</si>
  <si>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</si>
  <si>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</si>
  <si>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</si>
  <si>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</si>
  <si>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</si>
  <si>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</si>
  <si>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</si>
  <si>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</si>
  <si>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</si>
  <si>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</si>
  <si>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</si>
  <si>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</si>
  <si>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</si>
  <si>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</si>
  <si>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</si>
  <si>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</si>
  <si>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</si>
  <si>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</si>
  <si>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</si>
  <si>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</si>
  <si>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</si>
  <si>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</si>
  <si>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</si>
  <si>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</si>
  <si>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</si>
  <si>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</si>
  <si>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</si>
  <si>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</si>
  <si>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</si>
  <si>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</si>
  <si>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</si>
  <si>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</si>
  <si>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</si>
  <si>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</si>
  <si>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</si>
  <si>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</si>
  <si>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</si>
  <si>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</si>
  <si>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</si>
  <si>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</si>
  <si>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</si>
  <si>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</si>
  <si>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</si>
  <si>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</si>
  <si>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</si>
  <si>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</si>
  <si>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</si>
  <si>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</si>
  <si>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</si>
  <si>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</si>
  <si>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</si>
  <si>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</si>
  <si>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</si>
  <si>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</si>
  <si>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</si>
  <si>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</si>
  <si>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</si>
  <si>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</si>
  <si>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</si>
  <si>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</si>
  <si>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</si>
  <si>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</si>
  <si>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</si>
  <si>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</si>
  <si>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</si>
  <si>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</si>
  <si>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</si>
  <si>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</si>
  <si>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</si>
  <si>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</si>
  <si>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</si>
  <si>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</si>
  <si>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</si>
  <si>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</si>
  <si>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</si>
  <si>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</si>
  <si>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</si>
  <si>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</si>
  <si>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</si>
  <si>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</si>
  <si>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</si>
  <si>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</si>
  <si>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</si>
  <si>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</si>
  <si>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</si>
  <si>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</si>
  <si>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</si>
  <si>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</si>
  <si>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</si>
  <si>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</si>
  <si>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</si>
  <si>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</si>
  <si>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</si>
  <si>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</si>
  <si>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</si>
  <si>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</si>
  <si>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</si>
  <si>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</si>
  <si>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</si>
  <si>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</si>
  <si>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</si>
  <si>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</si>
  <si>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</si>
  <si>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</si>
  <si>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</si>
  <si>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</si>
  <si>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</si>
  <si>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</si>
  <si>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</si>
  <si>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</si>
  <si>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</si>
  <si>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</si>
  <si>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</si>
  <si>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</si>
  <si>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</si>
  <si>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</si>
  <si>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</si>
  <si>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</si>
  <si>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</si>
  <si>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</si>
  <si>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</si>
  <si>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</si>
  <si>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</si>
  <si>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</si>
  <si>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</si>
  <si>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</si>
  <si>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</si>
  <si>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</si>
  <si>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</si>
  <si>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</si>
  <si>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</si>
  <si>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</si>
  <si>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</si>
  <si>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</si>
  <si>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</si>
  <si>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</si>
  <si>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</si>
  <si>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</si>
  <si>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</si>
  <si>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</si>
  <si>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</si>
  <si>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</si>
  <si>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</si>
  <si>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</si>
  <si>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</si>
  <si>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</si>
  <si>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</si>
  <si>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</si>
  <si>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</si>
  <si>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</si>
  <si>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</si>
  <si>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</si>
  <si>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</si>
  <si>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</si>
  <si>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</si>
  <si>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</si>
  <si>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</si>
  <si>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</si>
  <si>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</si>
  <si>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</si>
  <si>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</si>
  <si>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</si>
  <si>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</si>
  <si>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</si>
  <si>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</si>
  <si>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</si>
  <si>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</si>
  <si>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</si>
  <si>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</si>
  <si>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</si>
  <si>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</si>
  <si>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</si>
  <si>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</si>
  <si>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</si>
  <si>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</si>
  <si>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</si>
  <si>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</si>
  <si>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</si>
  <si>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</si>
  <si>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</si>
  <si>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</si>
  <si>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</si>
  <si>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</si>
  <si>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</si>
  <si>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</si>
  <si>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</si>
  <si>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</si>
  <si>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</si>
  <si>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</si>
  <si>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</si>
  <si>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</si>
  <si>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</si>
  <si>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</si>
  <si>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</si>
  <si>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</si>
  <si>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</si>
  <si>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</si>
  <si>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</si>
  <si>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</si>
  <si>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</si>
  <si>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</si>
  <si>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</si>
  <si>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</si>
  <si>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</si>
  <si>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</si>
  <si>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</si>
  <si>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</si>
  <si>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</si>
  <si>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</si>
  <si>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</si>
  <si>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</si>
  <si>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</si>
  <si>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</si>
  <si>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</si>
  <si>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</si>
  <si>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</si>
  <si>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</si>
  <si>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</si>
  <si>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</si>
  <si>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</si>
  <si>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</si>
  <si>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</si>
  <si>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</si>
  <si>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</si>
  <si>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</si>
  <si>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</si>
  <si>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</si>
  <si>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</si>
  <si>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</si>
  <si>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</si>
  <si>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</si>
  <si>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</si>
  <si>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</si>
  <si>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</si>
  <si>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</si>
  <si>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</si>
  <si>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</si>
  <si>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</si>
  <si>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</si>
  <si>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</si>
  <si>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</si>
  <si>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</si>
  <si>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</si>
  <si>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</si>
  <si>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</si>
  <si>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</si>
  <si>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</si>
  <si>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</si>
  <si>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</si>
  <si>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</si>
  <si>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</si>
  <si>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</si>
  <si>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</si>
  <si>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</si>
  <si>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</si>
  <si>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</si>
  <si>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</si>
  <si>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</si>
  <si>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</si>
  <si>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</si>
  <si>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</si>
  <si>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</si>
  <si>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</si>
  <si>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</si>
  <si>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</si>
  <si>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</si>
  <si>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</si>
  <si>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</si>
  <si>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</si>
  <si>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</si>
  <si>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</si>
  <si>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</si>
  <si>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</si>
  <si>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</si>
  <si>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</si>
  <si>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</si>
  <si>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</si>
  <si>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</si>
  <si>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</si>
  <si>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</si>
  <si>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</si>
  <si>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</si>
  <si>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</si>
  <si>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</si>
  <si>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</si>
  <si>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</si>
  <si>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</si>
  <si>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</si>
  <si>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</si>
  <si>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</si>
  <si>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</si>
  <si>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</si>
  <si>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</si>
  <si>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</si>
  <si>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</si>
  <si>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</si>
  <si>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</si>
  <si>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</si>
  <si>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</si>
  <si>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</si>
  <si>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</si>
  <si>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</si>
  <si>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</si>
  <si>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</si>
  <si>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</si>
  <si>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</si>
  <si>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</si>
  <si>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</si>
  <si>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</si>
  <si>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</si>
  <si>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</si>
  <si>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</si>
  <si>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</si>
  <si>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</si>
  <si>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</si>
  <si>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</si>
  <si>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</si>
  <si>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</si>
  <si>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</si>
  <si>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</si>
  <si>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</si>
  <si>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</si>
  <si>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</si>
  <si>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</si>
  <si>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</si>
  <si>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</si>
  <si>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</si>
  <si>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</si>
  <si>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</si>
  <si>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</si>
  <si>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</si>
  <si>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</si>
  <si>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</si>
  <si>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</si>
  <si>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</si>
  <si>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</si>
  <si>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</si>
  <si>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</si>
  <si>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</si>
  <si>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</si>
  <si>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</si>
  <si>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</si>
  <si>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</si>
  <si>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</si>
  <si>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</si>
  <si>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</si>
  <si>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</si>
  <si>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</si>
  <si>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</si>
  <si>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</si>
  <si>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</si>
  <si>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</si>
  <si>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</si>
  <si>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</si>
  <si>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</si>
  <si>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</si>
  <si>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</si>
  <si>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</si>
  <si>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</si>
  <si>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</si>
  <si>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</si>
  <si>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</si>
  <si>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</si>
  <si>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</si>
  <si>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</si>
  <si>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</si>
  <si>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</si>
  <si>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</si>
  <si>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</si>
  <si>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</si>
  <si>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</si>
  <si>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</si>
  <si>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</si>
  <si>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</si>
  <si>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</si>
  <si>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</si>
  <si>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</si>
  <si>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</si>
  <si>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</si>
  <si>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</si>
  <si>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</si>
  <si>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</si>
  <si>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</si>
  <si>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</si>
  <si>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</si>
  <si>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</si>
  <si>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</si>
  <si>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</si>
  <si>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</si>
  <si>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</si>
  <si>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</si>
  <si>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</si>
  <si>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</si>
  <si>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</si>
  <si>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</si>
  <si>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</si>
  <si>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</si>
  <si>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</si>
  <si>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</si>
  <si>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</si>
  <si>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</si>
  <si>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</si>
  <si>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</si>
  <si>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</si>
  <si>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</si>
  <si>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</si>
  <si>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</si>
  <si>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</si>
  <si>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</si>
  <si>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</si>
  <si>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</si>
  <si>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</si>
  <si>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</si>
  <si>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</si>
  <si>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</si>
  <si>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</si>
  <si>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</si>
  <si>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</si>
  <si>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</si>
  <si>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</si>
  <si>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</si>
  <si>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</si>
  <si>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</si>
  <si>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</si>
  <si>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</si>
  <si>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</si>
  <si>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</si>
  <si>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</si>
  <si>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</si>
  <si>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</si>
  <si>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</si>
  <si>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</si>
  <si>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</si>
  <si>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</si>
  <si>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</si>
  <si>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</si>
  <si>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</si>
  <si>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</si>
  <si>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</si>
  <si>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</si>
  <si>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</si>
  <si>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</si>
  <si>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</si>
  <si>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</si>
  <si>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</si>
  <si>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</si>
  <si>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</si>
  <si>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</si>
  <si>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</si>
  <si>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</si>
  <si>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</si>
  <si>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</si>
  <si>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</si>
  <si>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</si>
  <si>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</si>
  <si>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</si>
  <si>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</si>
  <si>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</si>
  <si>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</si>
  <si>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</si>
  <si>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</si>
  <si>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</si>
  <si>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</si>
  <si>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</si>
  <si>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</si>
  <si>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</si>
  <si>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</si>
  <si>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</si>
  <si>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</si>
  <si>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</si>
  <si>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</si>
  <si>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</si>
  <si>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</si>
  <si>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</si>
  <si>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</si>
  <si>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</si>
  <si>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</si>
  <si>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</si>
  <si>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</si>
  <si>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</si>
  <si>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</si>
  <si>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</si>
  <si>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</si>
  <si>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</si>
  <si>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</si>
  <si>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</si>
  <si>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</si>
  <si>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</si>
  <si>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</si>
  <si>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</si>
  <si>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</si>
  <si>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</si>
  <si>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</si>
  <si>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</si>
  <si>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</si>
  <si>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</si>
  <si>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</si>
  <si>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</si>
  <si>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</si>
  <si>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</si>
  <si>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</si>
  <si>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</si>
  <si>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</si>
  <si>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</si>
  <si>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</si>
  <si>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</si>
  <si>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</si>
  <si>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</si>
  <si>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</si>
  <si>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</si>
  <si>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</si>
  <si>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</si>
  <si>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</si>
  <si>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</si>
  <si>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</si>
  <si>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</si>
  <si>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</si>
  <si>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</si>
  <si>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</si>
  <si>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</si>
  <si>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</si>
  <si>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</si>
  <si>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</si>
  <si>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</si>
  <si>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</si>
  <si>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</si>
  <si>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</si>
  <si>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</si>
  <si>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</si>
  <si>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</si>
  <si>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</si>
  <si>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</si>
  <si>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</si>
  <si>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</si>
  <si>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</si>
  <si>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</si>
  <si>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</si>
  <si>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</si>
  <si>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</si>
  <si>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</si>
  <si>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</si>
  <si>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</si>
  <si>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</si>
  <si>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</si>
  <si>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</si>
  <si>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</si>
  <si>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</si>
  <si>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</si>
  <si>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</si>
  <si>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</si>
  <si>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</si>
  <si>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</si>
  <si>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</si>
  <si>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</si>
  <si>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</si>
  <si>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</si>
  <si>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</si>
  <si>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</si>
  <si>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</si>
  <si>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</si>
  <si>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</si>
  <si>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</si>
  <si>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</si>
  <si>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</si>
  <si>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</si>
  <si>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</si>
  <si>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</si>
  <si>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</si>
  <si>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</si>
  <si>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</si>
  <si>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</si>
  <si>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</si>
  <si>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</si>
  <si>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</si>
  <si>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</si>
  <si>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</si>
  <si>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</si>
  <si>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</si>
  <si>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</si>
  <si>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</si>
  <si>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</si>
  <si>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</si>
  <si>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</si>
  <si>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</si>
  <si>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</si>
  <si>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</si>
  <si>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</si>
  <si>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</si>
  <si>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</si>
  <si>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</si>
  <si>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</si>
  <si>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</si>
  <si>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</si>
  <si>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</si>
  <si>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</si>
  <si>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</si>
  <si>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</si>
  <si>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</si>
  <si>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</si>
  <si>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</si>
  <si>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</si>
  <si>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</si>
  <si>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</si>
  <si>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</si>
  <si>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</si>
  <si>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</si>
  <si>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</si>
  <si>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</si>
  <si>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</si>
  <si>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</si>
  <si>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</si>
  <si>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</si>
  <si>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</si>
  <si>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</si>
  <si>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</si>
  <si>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</si>
  <si>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</si>
  <si>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</si>
  <si>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</si>
  <si>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</si>
  <si>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</si>
  <si>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</si>
  <si>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</si>
  <si>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</si>
  <si>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</si>
  <si>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</si>
  <si>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</si>
  <si>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</si>
  <si>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</si>
  <si>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</si>
  <si>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</si>
  <si>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</si>
  <si>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</si>
  <si>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</si>
  <si>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</si>
  <si>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</si>
  <si>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</si>
  <si>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</si>
  <si>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</si>
  <si>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</si>
  <si>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</si>
  <si>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</si>
  <si>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</si>
  <si>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</si>
  <si>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</si>
  <si>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</si>
  <si>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</si>
  <si>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</si>
  <si>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</si>
  <si>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</si>
  <si>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</si>
  <si>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</si>
  <si>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</si>
  <si>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</si>
  <si>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</si>
  <si>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</si>
  <si>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</si>
  <si>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</si>
  <si>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</si>
  <si>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</si>
  <si>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</si>
  <si>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</si>
  <si>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</si>
  <si>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</si>
  <si>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</si>
  <si>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</si>
  <si>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</si>
  <si>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</si>
  <si>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</si>
  <si>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</si>
  <si>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</si>
  <si>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</si>
  <si>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</si>
  <si>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</si>
  <si>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</si>
  <si>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</si>
  <si>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</si>
  <si>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</si>
  <si>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</si>
  <si>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</si>
  <si>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</si>
  <si>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</si>
  <si>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</si>
  <si>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</si>
  <si>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</si>
  <si>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</si>
  <si>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</si>
  <si>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</si>
  <si>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</si>
  <si>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</si>
  <si>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</si>
  <si>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</si>
  <si>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</si>
  <si>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</si>
  <si>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</si>
  <si>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</si>
  <si>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</si>
  <si>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</si>
  <si>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</si>
  <si>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</si>
  <si>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</si>
  <si>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</si>
  <si>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</si>
  <si>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</si>
  <si>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</si>
  <si>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</si>
  <si>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</si>
  <si>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</si>
  <si>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</si>
  <si>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</si>
  <si>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</si>
  <si>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</si>
  <si>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</si>
  <si>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</si>
  <si>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</si>
  <si>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</si>
  <si>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</si>
  <si>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</si>
  <si>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</si>
  <si>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</si>
  <si>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</si>
  <si>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</si>
  <si>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</si>
  <si>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</si>
  <si>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</si>
  <si>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</si>
  <si>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</si>
  <si>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</si>
  <si>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</si>
  <si>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</si>
  <si>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</si>
  <si>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</si>
  <si>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</si>
  <si>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</si>
  <si>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</si>
  <si>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</si>
  <si>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</si>
  <si>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</si>
  <si>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</si>
  <si>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</si>
  <si>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</si>
  <si>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</si>
  <si>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</si>
  <si>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</si>
  <si>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</si>
  <si>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</si>
  <si>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</si>
  <si>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</si>
  <si>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</si>
  <si>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</si>
  <si>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</si>
  <si>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</si>
  <si>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</si>
  <si>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</si>
  <si>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</si>
  <si>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</si>
  <si>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</si>
  <si>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</si>
  <si>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</si>
  <si>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</si>
  <si>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</si>
  <si>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</si>
  <si>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</si>
  <si>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</si>
  <si>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</si>
  <si>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</si>
  <si>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</si>
  <si>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</si>
  <si>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</si>
  <si>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</si>
  <si>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</si>
  <si>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</si>
  <si>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</si>
  <si>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</si>
  <si>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</si>
  <si>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</si>
  <si>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</si>
  <si>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</si>
  <si>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</si>
  <si>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</si>
  <si>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</si>
  <si>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</si>
  <si>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</si>
  <si>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</si>
  <si>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</si>
  <si>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</si>
  <si>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</si>
  <si>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</si>
  <si>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</si>
  <si>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</si>
  <si>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</si>
  <si>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</si>
  <si>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</si>
  <si>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</si>
  <si>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</si>
  <si>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</si>
  <si>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</si>
  <si>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</si>
  <si>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</si>
  <si>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</si>
  <si>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</si>
  <si>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</si>
  <si>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</si>
  <si>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</si>
  <si>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</si>
  <si>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</si>
  <si>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</si>
  <si>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</si>
  <si>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</si>
  <si>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</si>
  <si>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</si>
  <si>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</si>
  <si>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</si>
  <si>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</si>
  <si>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</si>
  <si>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</si>
  <si>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</si>
  <si>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</si>
  <si>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</si>
  <si>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</si>
  <si>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</si>
  <si>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</si>
  <si>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</si>
  <si>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</si>
  <si>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</si>
  <si>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</si>
  <si>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</si>
  <si>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</si>
  <si>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</si>
  <si>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</si>
  <si>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</si>
  <si>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</si>
  <si>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</si>
  <si>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</si>
  <si>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</si>
  <si>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</si>
  <si>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</si>
  <si>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</si>
  <si>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</si>
  <si>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</si>
  <si>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</si>
  <si>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</si>
  <si>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</si>
  <si>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</si>
  <si>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</si>
  <si>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</si>
  <si>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</si>
  <si>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</si>
  <si>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</si>
  <si>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</si>
  <si>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</si>
  <si>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</si>
  <si>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</si>
  <si>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</si>
  <si>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</si>
  <si>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</si>
  <si>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</si>
  <si>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</si>
  <si>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</si>
  <si>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</si>
  <si>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</si>
  <si>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</si>
  <si>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</si>
  <si>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</si>
  <si>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</si>
  <si>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</si>
  <si>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</si>
  <si>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</si>
  <si>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</si>
  <si>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</si>
  <si>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</si>
  <si>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</si>
  <si>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</si>
  <si>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</si>
  <si>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</si>
  <si>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</si>
  <si>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</si>
  <si>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</si>
  <si>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</si>
  <si>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</si>
  <si>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</si>
  <si>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</si>
  <si>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</si>
  <si>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</si>
  <si>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</si>
  <si>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</si>
  <si>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</si>
  <si>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</si>
  <si>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</si>
  <si>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</si>
  <si>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</si>
  <si>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</si>
  <si>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</si>
  <si>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</si>
  <si>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</si>
  <si>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</si>
  <si>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</si>
  <si>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</si>
  <si>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</si>
  <si>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</si>
  <si>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</si>
  <si>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</si>
  <si>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</si>
  <si>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</si>
  <si>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</si>
  <si>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</si>
  <si>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</si>
  <si>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</si>
  <si>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</si>
  <si>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</si>
  <si>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</si>
  <si>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</si>
  <si>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</si>
  <si>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</si>
  <si>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</si>
  <si>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</si>
  <si>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</si>
  <si>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</si>
  <si>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</si>
  <si>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</si>
  <si>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</si>
  <si>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</si>
  <si>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</si>
  <si>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</si>
  <si>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</si>
  <si>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</si>
  <si>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</si>
  <si>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</si>
  <si>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</si>
  <si>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</si>
  <si>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</si>
  <si>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</si>
  <si>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</si>
  <si>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</si>
  <si>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</si>
  <si>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</si>
  <si>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</si>
  <si>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</si>
  <si>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</si>
  <si>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</si>
  <si>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</si>
  <si>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</si>
  <si>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</si>
  <si>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</si>
  <si>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</si>
  <si>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</si>
  <si>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</si>
  <si>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</si>
  <si>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</si>
  <si>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</si>
  <si>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</si>
  <si>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</si>
  <si>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</si>
  <si>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</si>
  <si>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</si>
  <si>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</si>
  <si>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</si>
  <si>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</si>
  <si>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</si>
  <si>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</si>
  <si>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</si>
  <si>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</si>
  <si>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</si>
  <si>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</si>
  <si>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</si>
  <si>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</si>
  <si>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</si>
  <si>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</si>
  <si>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</si>
  <si>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</si>
  <si>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</si>
  <si>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</si>
  <si>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</si>
  <si>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</si>
  <si>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</si>
  <si>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</si>
  <si>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</si>
  <si>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</si>
  <si>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</si>
  <si>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</si>
  <si>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</si>
  <si>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</si>
  <si>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</si>
  <si>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</si>
  <si>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</si>
  <si>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</si>
  <si>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</si>
  <si>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</si>
  <si>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</si>
  <si>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</si>
  <si>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</si>
  <si>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</si>
  <si>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</si>
  <si>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</si>
  <si>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</si>
  <si>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</si>
  <si>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</si>
  <si>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</si>
  <si>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</si>
  <si>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</si>
  <si>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</si>
  <si>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</si>
  <si>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</si>
  <si>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</si>
  <si>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</si>
  <si>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</si>
  <si>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</si>
  <si>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</si>
  <si>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</si>
  <si>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</si>
  <si>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</si>
  <si>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</si>
  <si>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</si>
  <si>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</si>
  <si>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</si>
  <si>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</si>
  <si>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</si>
  <si>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</si>
  <si>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</si>
  <si>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</si>
  <si>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</si>
  <si>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</si>
  <si>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</si>
  <si>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</si>
  <si>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</si>
  <si>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</si>
  <si>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</si>
  <si>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</si>
  <si>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</si>
  <si>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</si>
  <si>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</si>
  <si>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</si>
  <si>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</si>
  <si>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</si>
  <si>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</si>
  <si>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</si>
  <si>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</si>
  <si>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</si>
  <si>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</si>
  <si>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</si>
  <si>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</si>
  <si>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</si>
  <si>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</si>
  <si>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</si>
  <si>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</si>
  <si>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</si>
  <si>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</si>
  <si>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</si>
  <si>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</si>
  <si>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</si>
  <si>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</si>
  <si>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</si>
  <si>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</si>
  <si>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</si>
  <si>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</si>
  <si>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</si>
  <si>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</si>
  <si>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</si>
  <si>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</si>
  <si>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</si>
  <si>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</si>
  <si>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</si>
  <si>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</si>
  <si>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</si>
  <si>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</si>
  <si>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</si>
  <si>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</si>
  <si>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</si>
  <si>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</si>
  <si>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</si>
  <si>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</si>
  <si>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</si>
  <si>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</si>
  <si>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</si>
  <si>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</si>
  <si>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</si>
  <si>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</si>
  <si>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</si>
  <si>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</si>
  <si>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</si>
  <si>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</si>
  <si>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</si>
  <si>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</si>
  <si>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</si>
  <si>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</si>
  <si>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</si>
  <si>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</si>
  <si>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</si>
  <si>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</si>
  <si>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</si>
  <si>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</si>
  <si>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</si>
  <si>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</si>
  <si>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</si>
  <si>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</si>
  <si>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</si>
  <si>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</si>
  <si>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</si>
  <si>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</si>
  <si>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</si>
  <si>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</si>
  <si>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</si>
  <si>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</si>
  <si>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</si>
  <si>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</si>
  <si>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</si>
  <si>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</si>
  <si>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</si>
  <si>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</si>
  <si>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</si>
  <si>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</si>
  <si>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</si>
  <si>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</si>
  <si>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</si>
  <si>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</si>
  <si>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</si>
  <si>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</si>
  <si>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</si>
  <si>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</si>
  <si>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</si>
  <si>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</si>
  <si>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</si>
  <si>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</si>
  <si>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</si>
  <si>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</si>
  <si>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</si>
  <si>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</si>
  <si>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</si>
  <si>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</si>
  <si>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</si>
  <si>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</si>
  <si>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</si>
  <si>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</si>
  <si>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</si>
  <si>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</si>
  <si>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</si>
  <si>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</si>
  <si>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</si>
  <si>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</si>
  <si>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</si>
  <si>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</si>
  <si>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</si>
  <si>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</si>
  <si>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</si>
  <si>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</si>
  <si>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</si>
  <si>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</si>
  <si>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</si>
  <si>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</si>
  <si>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</si>
  <si>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</si>
  <si>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</si>
  <si>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</si>
  <si>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</si>
  <si>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</si>
  <si>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</si>
  <si>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</si>
  <si>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</si>
  <si>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</si>
  <si>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</si>
  <si>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</si>
  <si>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</si>
  <si>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</si>
  <si>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</si>
  <si>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</si>
  <si>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</si>
  <si>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</si>
  <si>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</si>
  <si>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</si>
  <si>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</si>
  <si>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</si>
  <si>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</si>
  <si>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</si>
  <si>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</si>
  <si>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</si>
  <si>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</si>
  <si>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</si>
  <si>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</si>
  <si>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</si>
  <si>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</si>
  <si>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</si>
  <si>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</si>
  <si>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</si>
  <si>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</si>
  <si>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</si>
  <si>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</si>
  <si>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</si>
  <si>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</si>
  <si>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</si>
  <si>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</si>
  <si>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</si>
  <si>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</si>
  <si>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</si>
  <si>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</si>
  <si>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</si>
  <si>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</si>
  <si>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</si>
  <si>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</si>
  <si>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</si>
  <si>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</si>
  <si>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</si>
  <si>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</si>
  <si>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</si>
  <si>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</si>
  <si>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</si>
  <si>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</si>
  <si>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</si>
  <si>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</si>
  <si>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</si>
  <si>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</si>
  <si>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</si>
  <si>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</si>
  <si>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</si>
  <si>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</si>
  <si>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</si>
  <si>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</si>
  <si>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</si>
  <si>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</si>
  <si>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</si>
  <si>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</si>
  <si>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</si>
  <si>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</si>
  <si>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</si>
  <si>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</si>
  <si>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</si>
  <si>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</si>
  <si>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</si>
  <si>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</si>
  <si>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</si>
  <si>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</si>
  <si>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</si>
  <si>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</si>
  <si>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</si>
  <si>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</si>
  <si>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</si>
  <si>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</si>
  <si>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</si>
  <si>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</si>
  <si>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</si>
  <si>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</si>
  <si>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</si>
  <si>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</si>
  <si>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</si>
  <si>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</si>
  <si>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</si>
  <si>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</si>
  <si>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</si>
  <si>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</si>
  <si>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</si>
  <si>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</si>
  <si>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</si>
  <si>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</si>
  <si>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</si>
  <si>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</si>
  <si>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</si>
  <si>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</si>
  <si>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</si>
  <si>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</si>
  <si>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</si>
  <si>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</si>
  <si>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</si>
  <si>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</si>
  <si>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</si>
  <si>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</si>
  <si>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</si>
  <si>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</si>
  <si>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</si>
  <si>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</si>
  <si>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</si>
  <si>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</si>
  <si>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</si>
  <si>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</si>
  <si>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</si>
  <si>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</si>
  <si>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</si>
  <si>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</si>
  <si>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</si>
  <si>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</si>
  <si>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</si>
  <si>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</si>
  <si>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</si>
  <si>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</si>
  <si>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</si>
  <si>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</si>
  <si>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</si>
  <si>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</si>
  <si>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</si>
  <si>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</si>
  <si>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</si>
  <si>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</si>
  <si>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</si>
  <si>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</si>
  <si>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</si>
  <si>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</si>
  <si>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</si>
  <si>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</si>
  <si>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</si>
  <si>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</si>
  <si>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</si>
  <si>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</si>
  <si>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</si>
  <si>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</si>
  <si>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</si>
  <si>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</si>
  <si>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</si>
  <si>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</si>
  <si>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</si>
  <si>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</si>
  <si>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</si>
  <si>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</si>
  <si>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</si>
  <si>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</si>
  <si>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</si>
  <si>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</si>
  <si>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</si>
  <si>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</si>
  <si>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</si>
  <si>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</si>
  <si>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</si>
  <si>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</si>
  <si>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</si>
  <si>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</si>
  <si>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</si>
  <si>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</si>
  <si>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</si>
  <si>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</si>
  <si>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</si>
  <si>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</si>
  <si>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</si>
  <si>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</si>
  <si>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</si>
  <si>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</si>
  <si>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</si>
  <si>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</si>
  <si>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</si>
  <si>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</si>
  <si>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</si>
  <si>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</si>
  <si>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</si>
  <si>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</si>
  <si>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</si>
  <si>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</si>
  <si>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</si>
  <si>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</si>
  <si>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</si>
  <si>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</si>
  <si>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</si>
  <si>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</si>
  <si>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</si>
  <si>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</si>
  <si>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</si>
  <si>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</si>
  <si>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</si>
  <si>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</si>
  <si>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</si>
  <si>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</si>
  <si>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</si>
  <si>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</si>
  <si>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</si>
  <si>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</si>
  <si>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</si>
  <si>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</si>
  <si>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</si>
  <si>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</si>
  <si>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</si>
  <si>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</si>
  <si>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</si>
  <si>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</si>
  <si>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</si>
  <si>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</si>
  <si>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</si>
  <si>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</si>
  <si>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</si>
  <si>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</si>
  <si>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</si>
  <si>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</si>
  <si>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</si>
  <si>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</si>
  <si>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</si>
  <si>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</si>
  <si>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</si>
  <si>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</si>
  <si>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</si>
  <si>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</si>
  <si>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</si>
  <si>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</si>
  <si>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</si>
  <si>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</si>
  <si>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</si>
  <si>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</si>
  <si>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</si>
  <si>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</si>
  <si>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</si>
  <si>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</si>
  <si>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</si>
  <si>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</si>
  <si>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</si>
  <si>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</si>
  <si>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</si>
  <si>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</si>
  <si>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</si>
  <si>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</si>
  <si>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</si>
  <si>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</si>
  <si>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</si>
  <si>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</si>
  <si>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</si>
  <si>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</si>
  <si>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</si>
  <si>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</si>
  <si>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</si>
  <si>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</si>
  <si>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</si>
  <si>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</si>
  <si>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</si>
  <si>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</si>
  <si>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</si>
  <si>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</si>
  <si>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</si>
  <si>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</si>
  <si>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</si>
  <si>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</si>
  <si>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</si>
  <si>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</si>
  <si>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</si>
  <si>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</si>
  <si>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</si>
  <si>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</si>
  <si>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</si>
  <si>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</si>
  <si>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</si>
  <si>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</si>
  <si>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</si>
  <si>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</si>
  <si>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</si>
  <si>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</si>
  <si>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</si>
  <si>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</si>
  <si>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</si>
  <si>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</si>
  <si>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</si>
  <si>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</si>
  <si>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</si>
  <si>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</si>
  <si>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</si>
  <si>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</si>
  <si>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</si>
  <si>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</si>
  <si>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</si>
  <si>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</si>
  <si>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</si>
  <si>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</si>
  <si>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</si>
  <si>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</si>
  <si>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</si>
  <si>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</si>
  <si>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</si>
  <si>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</si>
  <si>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</si>
  <si>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</si>
  <si>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</si>
  <si>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</si>
  <si>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</si>
  <si>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</si>
  <si>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</si>
  <si>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</si>
  <si>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</si>
  <si>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</si>
  <si>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</si>
  <si>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</si>
  <si>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</si>
  <si>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</si>
  <si>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</si>
  <si>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</si>
  <si>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</si>
  <si>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</si>
  <si>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</si>
  <si>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</si>
  <si>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</si>
  <si>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</si>
  <si>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</si>
  <si>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</si>
  <si>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</si>
  <si>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</si>
  <si>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</si>
  <si>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</si>
  <si>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</si>
  <si>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</si>
  <si>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</si>
  <si>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</si>
  <si>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</si>
  <si>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</si>
  <si>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</si>
  <si>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</si>
  <si>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</si>
  <si>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</si>
  <si>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</si>
  <si>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</si>
  <si>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</si>
  <si>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</si>
  <si>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</si>
  <si>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</si>
  <si>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</si>
  <si>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</si>
  <si>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</si>
  <si>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</si>
  <si>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</si>
  <si>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</si>
  <si>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</si>
  <si>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</si>
  <si>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</si>
  <si>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</si>
  <si>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</si>
  <si>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</si>
  <si>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</si>
  <si>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</si>
  <si>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</si>
  <si>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</si>
  <si>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</si>
  <si>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</si>
  <si>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</si>
  <si>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</si>
  <si>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</si>
  <si>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</si>
  <si>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</si>
  <si>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</si>
  <si>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</si>
  <si>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</si>
  <si>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</si>
  <si>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</si>
  <si>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</si>
  <si>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</si>
  <si>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</si>
  <si>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</si>
  <si>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</si>
  <si>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</si>
  <si>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</si>
  <si>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</si>
  <si>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</si>
  <si>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</si>
  <si>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</si>
  <si>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</si>
  <si>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</si>
  <si>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</si>
  <si>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</si>
  <si>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</si>
  <si>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</si>
  <si>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</si>
  <si>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</si>
  <si>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</si>
  <si>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</si>
  <si>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</si>
  <si>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</si>
  <si>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</si>
  <si>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</si>
  <si>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</si>
  <si>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</si>
  <si>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</si>
  <si>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</si>
  <si>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</si>
  <si>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</si>
  <si>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</si>
  <si>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</si>
  <si>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</si>
  <si>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</si>
  <si>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</si>
  <si>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</si>
  <si>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</si>
  <si>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</si>
  <si>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</si>
  <si>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</si>
  <si>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</si>
  <si>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</si>
  <si>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</si>
  <si>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</si>
  <si>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</si>
  <si>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</si>
  <si>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</si>
  <si>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</si>
  <si>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</si>
  <si>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</si>
  <si>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</si>
  <si>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</si>
  <si>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</si>
  <si>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</si>
  <si>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</si>
  <si>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</si>
  <si>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</si>
  <si>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</si>
  <si>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</si>
  <si>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</si>
  <si>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</si>
  <si>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</si>
  <si>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</si>
  <si>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</si>
  <si>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</si>
  <si>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</si>
  <si>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</si>
  <si>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</si>
  <si>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</si>
  <si>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</si>
  <si>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</si>
  <si>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</si>
  <si>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</si>
  <si>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</si>
  <si>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</si>
  <si>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</si>
  <si>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</si>
  <si>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</si>
  <si>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</si>
  <si>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</si>
  <si>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</si>
  <si>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</si>
  <si>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</si>
  <si>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</si>
  <si>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</si>
  <si>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</si>
  <si>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</si>
  <si>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</si>
  <si>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</si>
  <si>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</si>
  <si>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</si>
  <si>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</si>
  <si>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</si>
  <si>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</si>
  <si>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</si>
  <si>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</si>
  <si>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</si>
  <si>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</si>
  <si>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</si>
  <si>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</si>
  <si>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</si>
  <si>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</si>
  <si>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</si>
  <si>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</si>
  <si>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</si>
  <si>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</si>
  <si>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</si>
  <si>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</si>
  <si>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</si>
  <si>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</si>
  <si>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</si>
  <si>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</si>
  <si>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</si>
  <si>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</si>
  <si>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</si>
  <si>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</si>
  <si>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</si>
  <si>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</si>
  <si>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</si>
  <si>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</si>
  <si>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</si>
  <si>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</si>
  <si>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</si>
  <si>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</si>
  <si>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</si>
  <si>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</si>
  <si>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</si>
  <si>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</si>
  <si>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</si>
  <si>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</si>
  <si>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</si>
  <si>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</si>
  <si>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</si>
  <si>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</si>
  <si>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</si>
  <si>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</si>
  <si>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</si>
  <si>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</si>
  <si>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</si>
  <si>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</si>
  <si>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</si>
  <si>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</si>
  <si>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</si>
  <si>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</si>
  <si>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</si>
  <si>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</si>
  <si>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</si>
  <si>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</si>
  <si>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</si>
  <si>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</si>
  <si>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</si>
  <si>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</si>
  <si>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</si>
  <si>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</si>
  <si>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</si>
  <si>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</si>
  <si>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</si>
  <si>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</si>
  <si>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</si>
  <si>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</si>
  <si>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</si>
  <si>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</si>
  <si>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</si>
  <si>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</si>
  <si>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</si>
  <si>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</si>
  <si>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</si>
  <si>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</si>
  <si>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</si>
  <si>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</si>
  <si>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</si>
  <si>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</si>
  <si>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</si>
  <si>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</si>
  <si>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</si>
  <si>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</si>
  <si>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</si>
  <si>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</si>
  <si>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</si>
  <si>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</si>
  <si>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</si>
  <si>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</si>
  <si>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</si>
  <si>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</si>
  <si>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</si>
  <si>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</si>
  <si>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</si>
  <si>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</si>
  <si>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</si>
  <si>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</si>
  <si>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</si>
  <si>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</si>
  <si>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</si>
  <si>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</si>
  <si>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</si>
  <si>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</si>
  <si>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</si>
  <si>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</si>
  <si>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</si>
  <si>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</si>
  <si>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</si>
  <si>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</si>
  <si>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</si>
  <si>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</si>
  <si>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</si>
  <si>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</si>
  <si>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</si>
  <si>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</si>
  <si>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</si>
  <si>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</si>
  <si>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</si>
  <si>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</si>
  <si>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</si>
  <si>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</si>
  <si>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</si>
  <si>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</si>
  <si>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</si>
  <si>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</si>
  <si>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</si>
  <si>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</si>
  <si>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</si>
  <si>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</si>
  <si>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</si>
  <si>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</si>
  <si>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</si>
  <si>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</si>
  <si>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</si>
  <si>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</si>
  <si>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</si>
  <si>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</si>
  <si>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</si>
  <si>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</si>
  <si>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</si>
  <si>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</si>
  <si>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</si>
  <si>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</si>
  <si>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</si>
  <si>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</si>
  <si>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</si>
  <si>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</si>
  <si>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</si>
  <si>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</si>
  <si>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</si>
  <si>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</si>
  <si>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</si>
  <si>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</si>
  <si>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</si>
  <si>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</si>
  <si>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</si>
  <si>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</si>
  <si>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</si>
  <si>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</si>
  <si>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</si>
  <si>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</si>
  <si>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</si>
  <si>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</si>
  <si>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</si>
  <si>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</si>
  <si>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</si>
  <si>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</si>
  <si>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</si>
  <si>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</si>
  <si>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</si>
  <si>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</si>
  <si>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</si>
  <si>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</si>
  <si>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</si>
  <si>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</si>
  <si>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</si>
  <si>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</si>
  <si>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</si>
  <si>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</si>
  <si>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</si>
  <si>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</si>
  <si>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</si>
  <si>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</si>
  <si>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</si>
  <si>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</si>
  <si>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</si>
  <si>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</si>
  <si>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</si>
  <si>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</si>
  <si>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</si>
  <si>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</si>
  <si>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</si>
  <si>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</si>
  <si>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</si>
  <si>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</si>
  <si>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</si>
  <si>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</si>
  <si>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</si>
  <si>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</si>
  <si>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</si>
  <si>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</si>
  <si>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</si>
  <si>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</si>
  <si>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</si>
  <si>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</si>
  <si>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</si>
  <si>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</si>
  <si>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</si>
  <si>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</si>
  <si>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</si>
  <si>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</si>
  <si>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</si>
  <si>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</si>
  <si>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</si>
  <si>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</si>
  <si>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</si>
  <si>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</si>
  <si>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</si>
  <si>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</si>
  <si>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</si>
  <si>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</si>
  <si>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</si>
  <si>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</si>
  <si>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</si>
  <si>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</si>
  <si>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</si>
  <si>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</si>
  <si>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</si>
  <si>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</si>
  <si>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</si>
  <si>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</si>
  <si>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</si>
  <si>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</si>
  <si>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</si>
  <si>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</si>
  <si>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</si>
  <si>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</si>
  <si>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</si>
  <si>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</si>
  <si>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</si>
  <si>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</si>
  <si>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</si>
  <si>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</si>
  <si>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</si>
  <si>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</si>
  <si>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</si>
  <si>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</si>
  <si>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</si>
  <si>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</si>
  <si>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</si>
  <si>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</si>
  <si>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</si>
  <si>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</si>
  <si>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</si>
  <si>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</si>
  <si>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</si>
  <si>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</si>
  <si>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</si>
  <si>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</si>
  <si>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</si>
  <si>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</si>
  <si>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</si>
  <si>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</si>
  <si>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</si>
  <si>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</si>
  <si>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</si>
  <si>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</si>
  <si>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</si>
  <si>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</si>
  <si>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</si>
  <si>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</si>
  <si>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</si>
  <si>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</si>
  <si>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</si>
  <si>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</si>
  <si>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</si>
  <si>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</si>
  <si>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</si>
  <si>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</si>
  <si>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</si>
  <si>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</si>
  <si>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</si>
  <si>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</si>
  <si>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</si>
  <si>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</si>
  <si>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</si>
  <si>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</si>
  <si>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</si>
  <si>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</si>
  <si>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</si>
  <si>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</si>
  <si>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</si>
  <si>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</si>
  <si>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</si>
  <si>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</si>
  <si>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</si>
  <si>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</si>
  <si>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</si>
  <si>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</si>
  <si>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</si>
  <si>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</si>
  <si>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</si>
  <si>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</si>
  <si>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</si>
  <si>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</si>
  <si>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</si>
  <si>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</si>
  <si>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</si>
  <si>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</si>
  <si>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</si>
  <si>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</si>
  <si>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</si>
  <si>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</si>
  <si>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</si>
  <si>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</si>
  <si>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</si>
  <si>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</si>
  <si>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</si>
  <si>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</si>
  <si>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</si>
  <si>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</si>
  <si>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</si>
  <si>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</si>
  <si>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</si>
  <si>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</si>
  <si>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</si>
  <si>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</si>
  <si>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</si>
  <si>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</si>
  <si>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</si>
  <si>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</si>
  <si>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</si>
  <si>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</si>
  <si>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</si>
  <si>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</si>
  <si>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</si>
  <si>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</si>
  <si>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</si>
  <si>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</si>
  <si>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</si>
  <si>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</si>
  <si>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</si>
  <si>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</si>
  <si>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</si>
  <si>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</si>
  <si>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</si>
  <si>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</si>
  <si>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</si>
  <si>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</si>
  <si>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</si>
  <si>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</si>
  <si>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</si>
  <si>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</si>
  <si>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</si>
  <si>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</si>
  <si>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</si>
  <si>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</si>
  <si>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</si>
  <si>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</si>
  <si>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</si>
  <si>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</si>
  <si>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</si>
  <si>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</si>
  <si>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</si>
  <si>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</si>
  <si>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</si>
  <si>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</si>
  <si>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</si>
  <si>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</si>
  <si>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</si>
  <si>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</si>
  <si>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</si>
  <si>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</si>
  <si>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</si>
  <si>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</si>
  <si>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</si>
  <si>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</si>
  <si>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</si>
  <si>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</si>
  <si>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</si>
  <si>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</si>
  <si>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</si>
  <si>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</si>
  <si>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</si>
  <si>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</si>
  <si>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</si>
  <si>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</si>
  <si>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</si>
  <si>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</si>
  <si>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</si>
  <si>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</si>
  <si>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</si>
  <si>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</si>
  <si>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</si>
  <si>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</si>
  <si>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</si>
  <si>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</si>
  <si>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</si>
  <si>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</si>
  <si>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</si>
  <si>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</si>
  <si>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</si>
  <si>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</si>
  <si>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</si>
  <si>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</si>
  <si>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</si>
  <si>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</si>
  <si>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</si>
  <si>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</si>
  <si>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</si>
  <si>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</si>
  <si>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</si>
  <si>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</si>
  <si>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</si>
  <si>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</si>
  <si>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</si>
  <si>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</si>
  <si>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</si>
  <si>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</si>
  <si>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</si>
  <si>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</si>
  <si>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</si>
  <si>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</si>
  <si>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</si>
  <si>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</si>
  <si>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</si>
  <si>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</si>
  <si>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</si>
  <si>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</si>
  <si>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</si>
  <si>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</si>
  <si>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</si>
  <si>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</si>
  <si>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</si>
  <si>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</si>
  <si>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</si>
  <si>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</si>
  <si>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</si>
  <si>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</si>
  <si>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</si>
  <si>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</si>
  <si>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</si>
  <si>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</si>
  <si>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</si>
  <si>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</si>
  <si>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</si>
  <si>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</si>
  <si>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</si>
  <si>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</si>
  <si>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</si>
  <si>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</si>
  <si>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</si>
  <si>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</si>
  <si>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</si>
  <si>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</si>
  <si>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</si>
  <si>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</si>
  <si>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</si>
  <si>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</si>
  <si>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</si>
  <si>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</si>
  <si>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</si>
  <si>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</si>
  <si>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</si>
  <si>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</si>
  <si>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</si>
  <si>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</si>
  <si>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</si>
  <si>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</si>
  <si>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</si>
  <si>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</si>
  <si>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</si>
  <si>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</si>
  <si>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</si>
  <si>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</si>
  <si>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</si>
  <si>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</si>
  <si>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</si>
  <si>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</si>
  <si>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</si>
  <si>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</si>
  <si>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</si>
  <si>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</si>
  <si>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</si>
  <si>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</si>
  <si>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</si>
  <si>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</si>
  <si>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</si>
  <si>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</si>
  <si>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</si>
  <si>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</si>
  <si>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</si>
  <si>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</si>
  <si>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</si>
  <si>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</si>
  <si>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</si>
  <si>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</si>
  <si>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</si>
  <si>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</si>
  <si>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</si>
  <si>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</si>
  <si>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</si>
  <si>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</si>
  <si>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</si>
  <si>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</si>
  <si>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</si>
  <si>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</si>
  <si>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</si>
  <si>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</si>
  <si>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</si>
  <si>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</si>
  <si>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</si>
  <si>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</si>
  <si>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</si>
  <si>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</si>
  <si>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</si>
  <si>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</si>
  <si>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</si>
  <si>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</si>
  <si>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</si>
  <si>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</si>
  <si>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</si>
  <si>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</si>
  <si>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</si>
  <si>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</si>
  <si>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</si>
  <si>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</si>
  <si>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</si>
  <si>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</si>
  <si>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</si>
  <si>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</si>
  <si>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</si>
  <si>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</si>
  <si>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</si>
  <si>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</si>
  <si>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</si>
  <si>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</si>
  <si>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</si>
  <si>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</si>
  <si>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</si>
  <si>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</si>
  <si>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</si>
  <si>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</si>
  <si>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</si>
  <si>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</si>
  <si>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</si>
  <si>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</si>
  <si>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</si>
  <si>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</si>
  <si>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</si>
  <si>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</si>
  <si>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</si>
  <si>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</si>
  <si>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</si>
  <si>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</si>
  <si>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</si>
  <si>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</si>
  <si>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</si>
  <si>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</si>
  <si>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</si>
  <si>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</si>
  <si>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</si>
  <si>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</si>
  <si>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</si>
  <si>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</si>
  <si>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</si>
  <si>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</si>
  <si>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</si>
  <si>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</si>
  <si>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</si>
  <si>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</si>
  <si>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</si>
  <si>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</si>
  <si>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</si>
  <si>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</si>
  <si>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</si>
  <si>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</si>
  <si>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</si>
  <si>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</si>
  <si>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</si>
  <si>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</si>
  <si>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</si>
  <si>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</si>
  <si>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</si>
  <si>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</si>
  <si>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</si>
  <si>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</si>
  <si>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</si>
  <si>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</si>
  <si>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</si>
  <si>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</si>
  <si>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</si>
  <si>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</si>
  <si>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</si>
  <si>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</si>
  <si>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</si>
  <si>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</si>
  <si>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</si>
  <si>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</si>
  <si>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</si>
  <si>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</si>
  <si>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</si>
  <si>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</si>
  <si>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</si>
  <si>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</si>
  <si>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</si>
  <si>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</si>
  <si>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</si>
  <si>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</si>
  <si>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</si>
  <si>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</si>
  <si>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</si>
  <si>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</si>
  <si>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</si>
  <si>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</si>
  <si>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</si>
  <si>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</si>
  <si>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</si>
  <si>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</si>
  <si>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</si>
  <si>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</si>
  <si>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</si>
  <si>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</si>
  <si>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</si>
  <si>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</si>
  <si>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</si>
  <si>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</si>
  <si>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</si>
  <si>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</si>
  <si>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</si>
  <si>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</si>
  <si>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</si>
  <si>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</si>
  <si>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</si>
  <si>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</si>
  <si>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</si>
  <si>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</si>
  <si>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</si>
  <si>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</si>
  <si>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</si>
  <si>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</si>
  <si>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</si>
  <si>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</si>
  <si>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</si>
  <si>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</si>
  <si>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</si>
  <si>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</si>
  <si>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</si>
  <si>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</si>
  <si>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</si>
  <si>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</si>
  <si>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</si>
  <si>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</si>
  <si>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</si>
  <si>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</si>
  <si>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</si>
  <si>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</si>
  <si>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</si>
  <si>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</si>
  <si>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</si>
  <si>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</si>
  <si>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</si>
  <si>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</si>
  <si>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</si>
  <si>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</si>
  <si>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</si>
  <si>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</si>
  <si>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</si>
  <si>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</si>
  <si>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</si>
  <si>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</si>
  <si>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</si>
  <si>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</si>
  <si>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</si>
  <si>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</si>
  <si>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</si>
  <si>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</si>
  <si>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</si>
  <si>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</si>
  <si>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</si>
  <si>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</si>
  <si>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</si>
  <si>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</si>
  <si>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</si>
  <si>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</si>
  <si>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</si>
  <si>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</si>
  <si>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</si>
  <si>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</si>
  <si>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</si>
  <si>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</si>
  <si>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</si>
  <si>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</si>
  <si>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</si>
  <si>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</si>
  <si>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</si>
  <si>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</si>
  <si>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</si>
  <si>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</si>
  <si>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</si>
  <si>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</si>
  <si>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</si>
  <si>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</si>
  <si>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</si>
  <si>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</si>
  <si>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</si>
  <si>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</si>
  <si>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</si>
  <si>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</si>
  <si>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</si>
  <si>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</si>
  <si>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</si>
  <si>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</si>
  <si>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</si>
  <si>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</si>
  <si>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</si>
  <si>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</si>
  <si>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</si>
  <si>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</si>
  <si>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</si>
  <si>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</si>
  <si>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</si>
  <si>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</si>
  <si>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</si>
  <si>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</si>
  <si>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</si>
  <si>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</si>
  <si>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</si>
  <si>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</si>
  <si>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</si>
  <si>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</si>
  <si>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</si>
  <si>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</si>
  <si>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</si>
  <si>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</si>
  <si>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</si>
  <si>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</si>
  <si>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</si>
  <si>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</si>
  <si>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</si>
  <si>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</si>
  <si>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</si>
  <si>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</si>
  <si>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</si>
  <si>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</si>
  <si>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</si>
  <si>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</si>
  <si>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</si>
  <si>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</si>
  <si>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</si>
  <si>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</si>
  <si>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</si>
  <si>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</si>
  <si>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</si>
  <si>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</si>
  <si>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</si>
  <si>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</si>
  <si>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</si>
  <si>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</si>
  <si>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</si>
  <si>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</si>
  <si>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</si>
  <si>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</si>
  <si>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</si>
  <si>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</si>
  <si>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</si>
  <si>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</si>
  <si>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</si>
  <si>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</si>
  <si>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</si>
  <si>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</si>
  <si>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</si>
  <si>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</si>
  <si>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</si>
  <si>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</si>
  <si>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</si>
  <si>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</si>
  <si>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</si>
  <si>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</si>
  <si>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</si>
  <si>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</si>
  <si>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</si>
  <si>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</si>
  <si>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</si>
  <si>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</si>
  <si>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</si>
  <si>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</si>
  <si>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</si>
  <si>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</si>
  <si>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</si>
  <si>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</si>
  <si>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</si>
  <si>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</si>
  <si>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</si>
  <si>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</si>
  <si>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</si>
  <si>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</si>
  <si>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</si>
  <si>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</si>
  <si>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</si>
  <si>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</si>
  <si>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</si>
  <si>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</si>
  <si>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</si>
  <si>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</si>
  <si>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</si>
  <si>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</si>
  <si>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</si>
  <si>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</si>
  <si>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</si>
  <si>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</si>
  <si>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</si>
  <si>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</si>
  <si>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</si>
  <si>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</si>
  <si>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</si>
  <si>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</si>
  <si>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</si>
  <si>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</si>
  <si>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</si>
  <si>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</si>
  <si>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</si>
  <si>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</si>
  <si>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</si>
  <si>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</si>
  <si>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</si>
  <si>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</si>
  <si>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</si>
  <si>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</si>
  <si>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</si>
  <si>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</si>
  <si>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</si>
  <si>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</si>
  <si>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</si>
  <si>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</si>
  <si>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</si>
  <si>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</si>
  <si>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</si>
  <si>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</si>
  <si>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</si>
  <si>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</si>
  <si>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</si>
  <si>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</si>
  <si>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</si>
  <si>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</si>
  <si>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</si>
  <si>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</si>
  <si>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</si>
  <si>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</si>
  <si>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</si>
  <si>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</si>
  <si>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</si>
  <si>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</si>
  <si>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</si>
  <si>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</si>
  <si>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</si>
  <si>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</si>
  <si>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</si>
  <si>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</si>
  <si>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</si>
  <si>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</si>
  <si>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</si>
  <si>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</si>
  <si>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</si>
  <si>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</si>
  <si>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</si>
  <si>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</si>
  <si>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</si>
  <si>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</si>
  <si>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</si>
  <si>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</si>
  <si>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</si>
  <si>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</si>
  <si>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</si>
  <si>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</si>
  <si>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</si>
  <si>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</si>
  <si>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</si>
  <si>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</si>
  <si>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</si>
  <si>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</si>
  <si>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</si>
  <si>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</si>
  <si>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</si>
  <si>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</si>
  <si>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</si>
  <si>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</si>
  <si>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</si>
  <si>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</si>
  <si>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</si>
  <si>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</si>
  <si>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</si>
  <si>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</si>
  <si>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</si>
  <si>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</si>
  <si>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</si>
  <si>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</si>
  <si>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</si>
  <si>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</si>
  <si>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</si>
  <si>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</si>
  <si>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</si>
  <si>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</si>
  <si>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</si>
  <si>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</si>
  <si>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</si>
  <si>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</si>
  <si>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</si>
  <si>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</si>
  <si>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</si>
  <si>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</si>
  <si>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</si>
  <si>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</si>
  <si>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</si>
  <si>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</si>
  <si>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</si>
  <si>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</si>
  <si>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</si>
  <si>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</si>
  <si>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</si>
  <si>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</si>
  <si>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</si>
  <si>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</si>
  <si>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</si>
  <si>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</si>
  <si>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</si>
  <si>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</si>
  <si>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</si>
  <si>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</si>
  <si>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</si>
  <si>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</si>
  <si>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</si>
  <si>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</si>
  <si>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</si>
  <si>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</si>
  <si>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</si>
  <si>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</si>
  <si>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</si>
  <si>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</si>
  <si>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</si>
  <si>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</si>
  <si>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</si>
  <si>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</si>
  <si>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</si>
  <si>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</si>
  <si>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</si>
  <si>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</si>
  <si>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</si>
  <si>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</si>
  <si>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</si>
  <si>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</si>
  <si>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</si>
  <si>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</si>
  <si>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</si>
  <si>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</si>
  <si>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</si>
  <si>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</si>
  <si>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</si>
  <si>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</si>
  <si>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</si>
  <si>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</si>
  <si>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</si>
  <si>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</si>
  <si>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</si>
  <si>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</si>
  <si>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</si>
  <si>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</si>
  <si>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</si>
  <si>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</si>
  <si>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</si>
  <si>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</si>
  <si>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</si>
  <si>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</si>
  <si>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</si>
  <si>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</si>
  <si>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</si>
  <si>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</si>
  <si>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</si>
  <si>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</si>
  <si>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</si>
  <si>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</si>
  <si>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</si>
  <si>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</si>
  <si>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</si>
  <si>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</si>
  <si>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</si>
  <si>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</si>
  <si>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</si>
  <si>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</si>
  <si>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</si>
  <si>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</si>
  <si>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</si>
  <si>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</si>
  <si>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</si>
  <si>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</si>
  <si>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</si>
  <si>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</si>
  <si>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</si>
  <si>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</si>
  <si>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</si>
  <si>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</si>
  <si>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</si>
  <si>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</si>
  <si>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</si>
  <si>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</si>
  <si>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</si>
  <si>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</si>
  <si>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</si>
  <si>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</si>
  <si>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</si>
  <si>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</si>
  <si>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</si>
  <si>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</si>
  <si>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</si>
  <si>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</si>
  <si>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</si>
  <si>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</si>
  <si>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</si>
  <si>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</si>
  <si>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</si>
  <si>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</si>
  <si>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</si>
  <si>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</si>
  <si>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</si>
  <si>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</si>
  <si>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</si>
  <si>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</si>
  <si>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</si>
  <si>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</si>
  <si>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</si>
  <si>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</si>
  <si>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</si>
  <si>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</si>
  <si>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</si>
  <si>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</si>
  <si>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</si>
  <si>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</si>
  <si>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</si>
  <si>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</si>
  <si>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</si>
  <si>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</si>
  <si>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</si>
  <si>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</si>
  <si>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</si>
  <si>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</si>
  <si>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</si>
  <si>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</si>
  <si>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</si>
  <si>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</si>
  <si>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</si>
  <si>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</si>
  <si>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</si>
  <si>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</si>
  <si>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</si>
  <si>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</si>
  <si>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</si>
  <si>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</si>
  <si>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</si>
  <si>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</si>
  <si>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</si>
  <si>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</si>
  <si>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</si>
  <si>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</si>
  <si>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</si>
  <si>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</si>
  <si>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</si>
  <si>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</si>
  <si>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</si>
  <si>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</si>
  <si>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</si>
  <si>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</si>
  <si>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</si>
  <si>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</si>
  <si>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</si>
  <si>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</si>
  <si>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</si>
  <si>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</si>
  <si>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</si>
  <si>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</si>
  <si>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</si>
  <si>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</si>
  <si>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</si>
  <si>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</si>
  <si>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</si>
  <si>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</si>
  <si>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</si>
  <si>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</si>
  <si>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</si>
  <si>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</si>
  <si>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</si>
  <si>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</si>
  <si>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</si>
  <si>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</si>
  <si>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</si>
  <si>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</si>
  <si>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</si>
  <si>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</si>
  <si>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</si>
  <si>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</si>
  <si>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</si>
  <si>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</si>
  <si>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</si>
  <si>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</si>
  <si>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</si>
  <si>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</si>
  <si>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</si>
  <si>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</si>
  <si>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</si>
  <si>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</si>
  <si>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</si>
  <si>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</si>
  <si>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</si>
  <si>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</si>
  <si>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</si>
  <si>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</si>
  <si>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</si>
  <si>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</si>
  <si>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</si>
  <si>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</si>
  <si>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</si>
  <si>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</si>
  <si>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</si>
  <si>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</si>
  <si>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</si>
  <si>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</si>
  <si>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</si>
  <si>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</si>
  <si>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</si>
  <si>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</si>
  <si>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</si>
  <si>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</si>
  <si>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</si>
  <si>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</si>
  <si>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</si>
  <si>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</si>
  <si>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</si>
  <si>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</si>
  <si>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</si>
  <si>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</si>
  <si>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</si>
  <si>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</si>
  <si>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</si>
  <si>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</si>
  <si>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</si>
  <si>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</si>
  <si>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</si>
  <si>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</si>
  <si>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</si>
  <si>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</si>
  <si>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</si>
  <si>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</si>
  <si>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</si>
  <si>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</si>
  <si>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</si>
  <si>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</si>
  <si>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</si>
  <si>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</si>
  <si>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</si>
  <si>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</si>
  <si>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</si>
  <si>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</si>
  <si>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</si>
  <si>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</si>
  <si>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</si>
  <si>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</si>
  <si>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</si>
  <si>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</si>
  <si>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</si>
  <si>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</si>
  <si>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</si>
  <si>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</si>
  <si>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</si>
  <si>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</si>
  <si>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</si>
  <si>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</si>
  <si>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</si>
  <si>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</si>
  <si>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</si>
  <si>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</si>
  <si>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</si>
  <si>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</si>
  <si>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</si>
  <si>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</si>
  <si>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</si>
  <si>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</si>
  <si>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</si>
  <si>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</si>
  <si>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</si>
  <si>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</si>
  <si>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</si>
  <si>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</si>
  <si>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</si>
  <si>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</si>
  <si>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</si>
  <si>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</si>
  <si>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</si>
  <si>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</si>
  <si>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</si>
  <si>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</si>
  <si>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</si>
  <si>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</si>
  <si>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</si>
  <si>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</si>
  <si>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</si>
  <si>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</si>
  <si>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</si>
  <si>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</si>
  <si>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</si>
  <si>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</si>
  <si>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</si>
  <si>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</si>
  <si>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</si>
  <si>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</si>
  <si>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</si>
  <si>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</si>
  <si>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</si>
  <si>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</si>
  <si>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</si>
  <si>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</si>
  <si>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</si>
  <si>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</si>
  <si>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</si>
  <si>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</si>
  <si>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</si>
  <si>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</si>
  <si>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</si>
  <si>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</si>
  <si>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</si>
  <si>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</si>
  <si>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</si>
  <si>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</si>
  <si>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</si>
  <si>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</si>
  <si>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</si>
  <si>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</si>
  <si>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</si>
  <si>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</si>
  <si>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</si>
  <si>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</si>
  <si>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</si>
  <si>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</si>
  <si>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</si>
  <si>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</si>
  <si>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</si>
  <si>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</si>
  <si>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</si>
  <si>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</si>
  <si>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</si>
  <si>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</si>
  <si>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</si>
  <si>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</si>
  <si>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</si>
  <si>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</si>
  <si>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</si>
  <si>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</si>
  <si>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</si>
  <si>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</si>
  <si>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</si>
  <si>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</si>
  <si>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</si>
  <si>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</si>
  <si>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</si>
  <si>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</si>
  <si>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</si>
  <si>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</si>
  <si>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</si>
  <si>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</si>
  <si>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</si>
  <si>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</si>
  <si>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</si>
  <si>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</si>
  <si>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</si>
  <si>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</si>
  <si>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</si>
  <si>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</si>
  <si>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</si>
  <si>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</si>
  <si>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</si>
  <si>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</si>
  <si>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</si>
  <si>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</si>
  <si>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</si>
  <si>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</si>
  <si>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</si>
  <si>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</si>
  <si>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</si>
  <si>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</si>
  <si>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</si>
  <si>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</si>
  <si>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</si>
  <si>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</si>
  <si>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</si>
  <si>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</si>
  <si>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</si>
  <si>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</si>
  <si>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</si>
  <si>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</si>
  <si>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</si>
  <si>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</si>
  <si>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</si>
  <si>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</si>
  <si>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</si>
  <si>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</si>
  <si>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</si>
  <si>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</si>
  <si>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</si>
  <si>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</si>
  <si>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</si>
  <si>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</si>
  <si>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</si>
  <si>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</si>
  <si>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</si>
  <si>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</si>
  <si>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</si>
  <si>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</si>
  <si>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</si>
  <si>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</si>
  <si>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</si>
  <si>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</si>
  <si>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</si>
  <si>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</si>
  <si>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</si>
  <si>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</si>
  <si>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</si>
  <si>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</si>
  <si>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</si>
  <si>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</si>
  <si>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</si>
  <si>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</si>
  <si>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</si>
  <si>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</si>
  <si>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</si>
  <si>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</si>
  <si>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</si>
  <si>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</si>
  <si>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</si>
  <si>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</si>
  <si>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</si>
  <si>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</si>
  <si>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</si>
  <si>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</si>
  <si>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</si>
  <si>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</si>
  <si>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</si>
  <si>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</si>
  <si>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</si>
  <si>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</si>
  <si>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</si>
  <si>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</si>
  <si>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</si>
  <si>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</si>
  <si>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</si>
  <si>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</si>
  <si>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</si>
  <si>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</si>
  <si>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</si>
  <si>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</si>
  <si>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</si>
  <si>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</si>
  <si>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</si>
  <si>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</si>
  <si>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</si>
  <si>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</si>
  <si>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</si>
  <si>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</si>
  <si>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</si>
  <si>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</si>
  <si>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</si>
  <si>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</si>
  <si>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</si>
  <si>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</si>
  <si>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</si>
  <si>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</si>
  <si>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</si>
  <si>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</si>
  <si>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</si>
  <si>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</si>
  <si>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</si>
  <si>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</si>
  <si>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</si>
  <si>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</si>
  <si>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</si>
  <si>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</si>
  <si>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</si>
  <si>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</si>
  <si>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</si>
  <si>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</si>
  <si>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</si>
  <si>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</si>
  <si>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</si>
  <si>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</si>
  <si>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</si>
  <si>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</si>
  <si>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</si>
  <si>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</si>
  <si>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</si>
  <si>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</si>
  <si>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</si>
  <si>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</si>
  <si>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</si>
  <si>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</si>
  <si>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</si>
  <si>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</si>
  <si>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</si>
  <si>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</si>
  <si>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</si>
  <si>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</si>
  <si>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</si>
  <si>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</si>
  <si>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</si>
  <si>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</si>
  <si>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</si>
  <si>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</si>
  <si>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</si>
  <si>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</si>
  <si>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</si>
  <si>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</si>
  <si>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</si>
  <si>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</si>
  <si>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</si>
  <si>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</si>
  <si>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</si>
  <si>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</si>
  <si>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</si>
  <si>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</si>
  <si>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</si>
  <si>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</si>
  <si>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</si>
  <si>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</si>
  <si>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</si>
  <si>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</si>
  <si>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</si>
  <si>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</si>
  <si>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</si>
  <si>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</si>
  <si>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</si>
  <si>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</si>
  <si>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</si>
  <si>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</si>
  <si>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</si>
  <si>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</si>
  <si>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</si>
  <si>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</si>
  <si>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</si>
  <si>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</si>
  <si>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</si>
  <si>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</si>
  <si>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</si>
  <si>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</si>
  <si>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</si>
  <si>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</si>
  <si>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</si>
  <si>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</si>
  <si>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</si>
  <si>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</si>
  <si>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</si>
  <si>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</si>
  <si>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</si>
  <si>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</si>
  <si>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</si>
  <si>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</si>
  <si>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</si>
  <si>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</si>
  <si>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</si>
  <si>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</si>
  <si>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</si>
  <si>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</si>
  <si>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</si>
  <si>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</si>
  <si>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</si>
  <si>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</si>
  <si>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</si>
  <si>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</si>
  <si>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</si>
  <si>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</si>
  <si>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</si>
  <si>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</si>
  <si>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</si>
  <si>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</si>
  <si>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</si>
  <si>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</si>
  <si>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</si>
  <si>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</si>
  <si>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</si>
  <si>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</si>
  <si>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</si>
  <si>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</si>
  <si>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</si>
  <si>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</si>
  <si>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</si>
  <si>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</si>
  <si>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</si>
  <si>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</si>
  <si>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</si>
  <si>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</si>
  <si>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</si>
  <si>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</si>
  <si>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</si>
  <si>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</si>
  <si>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</si>
  <si>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</si>
  <si>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</si>
  <si>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</si>
  <si>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</si>
  <si>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</si>
  <si>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</si>
  <si>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</si>
  <si>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</si>
  <si>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</si>
  <si>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</si>
  <si>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</si>
  <si>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</si>
  <si>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</si>
  <si>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</si>
  <si>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</si>
  <si>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</si>
  <si>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</si>
  <si>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</si>
  <si>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</si>
  <si>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</si>
  <si>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</si>
  <si>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</si>
  <si>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</si>
  <si>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</si>
  <si>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</si>
  <si>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</si>
  <si>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</si>
  <si>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</si>
  <si>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</si>
  <si>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</si>
  <si>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</si>
  <si>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</si>
  <si>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</si>
  <si>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</si>
  <si>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</si>
  <si>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</si>
  <si>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</si>
  <si>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</si>
  <si>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</si>
  <si>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</si>
  <si>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</si>
  <si>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</si>
  <si>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</si>
  <si>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</si>
  <si>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</si>
  <si>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</si>
  <si>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</si>
  <si>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</si>
  <si>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</si>
  <si>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</si>
  <si>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</si>
  <si>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</si>
  <si>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</si>
  <si>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</si>
  <si>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</si>
  <si>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</si>
  <si>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</si>
  <si>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</si>
  <si>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</si>
  <si>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</si>
  <si>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</si>
  <si>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</si>
  <si>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</si>
  <si>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</si>
  <si>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</si>
  <si>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</si>
  <si>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</si>
  <si>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</si>
  <si>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</si>
  <si>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</si>
  <si>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</si>
  <si>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</si>
  <si>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</si>
  <si>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</si>
  <si>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</si>
  <si>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</si>
  <si>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</si>
  <si>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</si>
  <si>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</si>
  <si>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</si>
  <si>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</si>
  <si>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</si>
  <si>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</si>
  <si>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</si>
  <si>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</si>
  <si>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</si>
  <si>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</si>
  <si>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</si>
  <si>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</si>
  <si>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</si>
  <si>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</si>
  <si>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</si>
  <si>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</si>
  <si>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</si>
  <si>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</si>
  <si>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</si>
  <si>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</si>
  <si>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</si>
  <si>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</si>
  <si>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</si>
  <si>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</si>
  <si>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</si>
  <si>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</si>
  <si>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</si>
  <si>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</si>
  <si>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</si>
  <si>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</si>
  <si>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</si>
  <si>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</si>
  <si>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</si>
  <si>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</si>
  <si>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</si>
  <si>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</si>
  <si>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</si>
  <si>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</si>
  <si>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</si>
  <si>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</si>
  <si>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</si>
  <si>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</si>
  <si>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</si>
  <si>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</si>
  <si>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</si>
  <si>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</si>
  <si>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</si>
  <si>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</si>
  <si>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</si>
  <si>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</si>
  <si>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</si>
  <si>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</si>
  <si>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</si>
  <si>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</si>
  <si>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</si>
  <si>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</si>
  <si>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</si>
  <si>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</si>
  <si>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</si>
  <si>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</si>
  <si>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</si>
  <si>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</si>
  <si>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</si>
  <si>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</si>
  <si>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</si>
  <si>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</si>
  <si>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</si>
  <si>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</si>
  <si>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</si>
  <si>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</si>
  <si>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</si>
  <si>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</si>
  <si>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</si>
  <si>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</si>
  <si>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</si>
  <si>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</si>
  <si>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</si>
  <si>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</si>
  <si>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</si>
  <si>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</si>
  <si>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</si>
  <si>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</si>
  <si>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</si>
  <si>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</si>
  <si>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</si>
  <si>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</si>
  <si>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</si>
  <si>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</si>
  <si>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</si>
  <si>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</si>
  <si>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</si>
  <si>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</si>
  <si>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</si>
  <si>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</si>
  <si>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</si>
  <si>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</si>
  <si>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</si>
  <si>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</si>
  <si>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</si>
  <si>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</si>
  <si>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</si>
  <si>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</si>
  <si>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</si>
  <si>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</si>
  <si>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</si>
  <si>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</si>
  <si>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</si>
  <si>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</si>
  <si>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</si>
  <si>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</si>
  <si>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</si>
  <si>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</si>
  <si>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</si>
  <si>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</si>
  <si>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</si>
  <si>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</si>
  <si>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</si>
  <si>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</si>
  <si>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</si>
  <si>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</si>
  <si>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</si>
  <si>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</si>
  <si>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</si>
  <si>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</si>
  <si>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</si>
  <si>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</si>
  <si>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</si>
  <si>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</si>
  <si>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</si>
  <si>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</si>
  <si>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</si>
  <si>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</si>
  <si>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</si>
  <si>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</si>
  <si>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</si>
  <si>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</si>
  <si>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</si>
  <si>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</si>
  <si>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</si>
  <si>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</si>
  <si>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</si>
  <si>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</si>
  <si>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</si>
  <si>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</si>
  <si>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</si>
  <si>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</si>
  <si>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</si>
  <si>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</si>
  <si>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</si>
  <si>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</si>
  <si>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</si>
  <si>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</si>
  <si>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</si>
  <si>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</si>
  <si>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</si>
  <si>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</si>
  <si>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</si>
  <si>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</si>
  <si>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</si>
  <si>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</si>
  <si>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</si>
  <si>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</si>
  <si>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</si>
  <si>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</si>
  <si>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</si>
  <si>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</si>
  <si>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</si>
  <si>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</si>
  <si>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</si>
  <si>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</si>
  <si>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</si>
  <si>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</si>
  <si>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</si>
  <si>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</si>
  <si>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</si>
  <si>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</si>
  <si>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</si>
  <si>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</si>
  <si>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</si>
  <si>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</si>
  <si>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</si>
  <si>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</si>
  <si>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</si>
  <si>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</si>
  <si>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</si>
  <si>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</si>
  <si>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</si>
  <si>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</si>
  <si>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</si>
  <si>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</si>
  <si>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</si>
  <si>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</si>
  <si>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</si>
  <si>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</si>
  <si>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</si>
  <si>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</si>
  <si>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</si>
  <si>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</si>
  <si>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</si>
  <si>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</si>
  <si>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</si>
  <si>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</si>
  <si>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</si>
  <si>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</si>
  <si>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</si>
  <si>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</si>
  <si>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</si>
  <si>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</si>
  <si>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</si>
  <si>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</si>
  <si>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</si>
  <si>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</si>
  <si>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</si>
  <si>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</si>
  <si>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</si>
  <si>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</si>
  <si>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</si>
  <si>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</si>
  <si>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</si>
  <si>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</si>
  <si>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</si>
  <si>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</si>
  <si>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</si>
  <si>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</si>
  <si>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</si>
  <si>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</si>
  <si>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</si>
  <si>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</si>
  <si>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</si>
  <si>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</si>
  <si>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</si>
  <si>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</si>
  <si>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</si>
  <si>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</si>
  <si>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</si>
  <si>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</si>
  <si>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</si>
  <si>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</si>
  <si>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</si>
  <si>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</si>
  <si>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</si>
  <si>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</si>
  <si>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</si>
  <si>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</si>
  <si>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</si>
  <si>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</si>
  <si>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</si>
  <si>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</si>
  <si>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</si>
  <si>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</si>
  <si>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</si>
  <si>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</si>
  <si>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</si>
  <si>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</si>
  <si>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</si>
  <si>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</si>
  <si>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</si>
  <si>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</si>
  <si>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</si>
  <si>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</si>
  <si>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</si>
  <si>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</si>
  <si>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</si>
  <si>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</si>
  <si>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</si>
  <si>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</si>
  <si>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</si>
  <si>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</si>
  <si>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</si>
  <si>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</si>
  <si>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</si>
  <si>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</si>
  <si>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</si>
  <si>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</si>
  <si>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</si>
  <si>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</si>
  <si>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</si>
  <si>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</si>
  <si>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</si>
  <si>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</si>
  <si>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</si>
  <si>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</si>
  <si>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</si>
  <si>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</si>
  <si>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</si>
  <si>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</si>
  <si>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</si>
  <si>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</si>
  <si>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</si>
  <si>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</si>
  <si>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</si>
  <si>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</si>
  <si>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</si>
  <si>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</si>
  <si>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</si>
  <si>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</si>
  <si>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</si>
  <si>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</si>
  <si>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</si>
  <si>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</si>
  <si>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</si>
  <si>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</si>
  <si>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</si>
  <si>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</si>
  <si>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</si>
  <si>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</si>
  <si>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</si>
  <si>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</si>
  <si>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</si>
  <si>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</si>
  <si>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</si>
  <si>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</si>
  <si>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</si>
  <si>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</si>
  <si>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</si>
  <si>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</si>
  <si>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</si>
  <si>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</si>
  <si>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</si>
  <si>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</si>
  <si>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</si>
  <si>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</si>
  <si>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</si>
  <si>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</si>
  <si>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</si>
  <si>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</si>
  <si>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</si>
  <si>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</si>
  <si>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</si>
  <si>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</si>
  <si>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</si>
  <si>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</si>
  <si>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</si>
  <si>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</si>
  <si>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</si>
  <si>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</si>
  <si>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</si>
  <si>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</si>
  <si>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</si>
  <si>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</si>
  <si>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</si>
  <si>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</si>
  <si>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</si>
  <si>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</si>
  <si>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</si>
  <si>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</si>
  <si>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</si>
  <si>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</si>
  <si>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</si>
  <si>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</si>
  <si>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</si>
  <si>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</si>
  <si>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</si>
  <si>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</si>
  <si>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</si>
  <si>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</si>
  <si>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</si>
  <si>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</si>
  <si>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</si>
  <si>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</si>
  <si>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</si>
  <si>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</si>
  <si>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</si>
  <si>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</si>
  <si>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</si>
  <si>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</si>
  <si>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</si>
  <si>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</si>
  <si>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</si>
  <si>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</si>
  <si>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</si>
  <si>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</si>
  <si>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</si>
  <si>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</si>
  <si>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</si>
  <si>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</si>
  <si>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</si>
  <si>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</si>
  <si>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</si>
  <si>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</si>
  <si>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</si>
  <si>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</si>
  <si>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</si>
  <si>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</si>
  <si>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</si>
  <si>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</si>
  <si>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</si>
  <si>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</si>
  <si>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</si>
  <si>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</si>
  <si>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</si>
  <si>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</si>
  <si>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</si>
  <si>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</si>
  <si>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</si>
  <si>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</si>
  <si>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</si>
  <si>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</si>
  <si>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</si>
  <si>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</si>
  <si>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</si>
  <si>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</si>
  <si>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</si>
  <si>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</si>
  <si>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</si>
  <si>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</si>
  <si>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</si>
  <si>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</si>
  <si>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</si>
  <si>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</si>
  <si>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</si>
  <si>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</si>
  <si>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</si>
  <si>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</si>
  <si>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</si>
  <si>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</si>
  <si>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</si>
  <si>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</si>
  <si>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</si>
  <si>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</si>
  <si>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</si>
  <si>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</si>
  <si>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</si>
  <si>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</si>
  <si>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</si>
  <si>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</si>
  <si>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</si>
  <si>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</si>
  <si>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</si>
  <si>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</si>
  <si>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</si>
  <si>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</si>
  <si>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</si>
  <si>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</si>
  <si>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</si>
  <si>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</si>
  <si>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</si>
  <si>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</si>
  <si>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</si>
  <si>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</si>
  <si>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</si>
  <si>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</si>
  <si>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</si>
  <si>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</si>
  <si>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</si>
  <si>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</si>
  <si>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</si>
  <si>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</si>
  <si>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</si>
  <si>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</si>
  <si>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</si>
  <si>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</si>
  <si>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</si>
  <si>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</si>
  <si>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</si>
  <si>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</si>
  <si>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</si>
  <si>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</si>
  <si>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</si>
  <si>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</si>
  <si>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</si>
  <si>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</si>
  <si>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</si>
  <si>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</si>
  <si>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</si>
  <si>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</si>
  <si>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</si>
  <si>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</si>
  <si>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</si>
  <si>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</si>
  <si>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</si>
  <si>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</si>
  <si>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</si>
  <si>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</si>
  <si>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</si>
  <si>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</si>
  <si>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</si>
  <si>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</si>
  <si>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</si>
  <si>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</si>
  <si>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</si>
  <si>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</si>
  <si>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</si>
  <si>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</si>
  <si>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</si>
  <si>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</si>
  <si>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</si>
  <si>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</si>
  <si>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</si>
  <si>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</si>
  <si>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</si>
  <si>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</si>
  <si>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</si>
  <si>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</si>
  <si>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</si>
  <si>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</si>
  <si>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</si>
  <si>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</si>
  <si>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</si>
  <si>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</si>
  <si>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</si>
  <si>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</si>
  <si>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</si>
  <si>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</si>
  <si>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</si>
  <si>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</si>
  <si>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</si>
  <si>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</si>
  <si>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</si>
  <si>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</si>
  <si>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</si>
  <si>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</si>
  <si>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</si>
  <si>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</si>
  <si>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</si>
  <si>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</si>
  <si>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</si>
  <si>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</si>
  <si>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</si>
  <si>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</si>
  <si>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</si>
  <si>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</si>
  <si>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</si>
  <si>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</si>
  <si>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</si>
  <si>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</si>
  <si>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</si>
  <si>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</si>
  <si>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</si>
  <si>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</si>
  <si>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</si>
  <si>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</si>
  <si>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</si>
  <si>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</si>
  <si>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</si>
  <si>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</si>
  <si>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</si>
  <si>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</si>
  <si>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</si>
  <si>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</si>
  <si>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</si>
  <si>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</si>
  <si>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</si>
  <si>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</si>
  <si>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</si>
  <si>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</si>
  <si>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</si>
  <si>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</si>
  <si>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</si>
  <si>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</si>
  <si>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</si>
  <si>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</si>
  <si>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</si>
  <si>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</si>
  <si>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</si>
  <si>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</si>
  <si>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</si>
  <si>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</si>
  <si>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</si>
  <si>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</si>
  <si>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</si>
  <si>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</si>
  <si>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</si>
  <si>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</si>
  <si>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</si>
  <si>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</si>
  <si>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</si>
  <si>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</si>
  <si>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</si>
  <si>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</si>
  <si>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</si>
  <si>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</si>
  <si>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</si>
  <si>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</si>
  <si>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</si>
  <si>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</si>
  <si>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</si>
  <si>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</si>
  <si>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</si>
  <si>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</si>
  <si>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</si>
  <si>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</si>
  <si>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</si>
  <si>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</si>
  <si>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</si>
  <si>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</si>
  <si>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</si>
  <si>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</si>
  <si>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</si>
  <si>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</si>
  <si>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</si>
  <si>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</si>
  <si>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</si>
  <si>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</si>
  <si>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</si>
  <si>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</si>
  <si>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</si>
  <si>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</si>
  <si>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</si>
  <si>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</si>
  <si>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</si>
  <si>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</si>
  <si>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</si>
  <si>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</si>
  <si>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</si>
  <si>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</si>
  <si>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</si>
  <si>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</si>
  <si>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</si>
  <si>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</si>
  <si>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</si>
  <si>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</si>
  <si>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</si>
  <si>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</si>
  <si>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</si>
  <si>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</si>
  <si>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</si>
  <si>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</si>
  <si>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</si>
  <si>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</si>
  <si>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</si>
  <si>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</si>
  <si>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</si>
  <si>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</si>
  <si>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</si>
  <si>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</si>
  <si>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</si>
  <si>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</si>
  <si>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</si>
  <si>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</si>
  <si>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</si>
  <si>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</si>
  <si>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</si>
  <si>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</si>
  <si>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</si>
  <si>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</si>
  <si>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</si>
  <si>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</si>
  <si>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</si>
  <si>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</si>
  <si>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</si>
  <si>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</si>
  <si>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</si>
  <si>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</si>
  <si>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</si>
  <si>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</si>
  <si>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</si>
  <si>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</si>
  <si>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</si>
  <si>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</si>
  <si>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</si>
  <si>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</si>
  <si>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</si>
  <si>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</si>
  <si>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</si>
  <si>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</si>
  <si>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</si>
  <si>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</si>
  <si>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</si>
  <si>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</si>
  <si>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</si>
  <si>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</si>
  <si>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</si>
  <si>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</si>
  <si>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</si>
  <si>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</si>
  <si>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</si>
  <si>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</si>
  <si>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</si>
  <si>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</si>
  <si>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</si>
  <si>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</si>
  <si>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</si>
  <si>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</si>
  <si>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</si>
  <si>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</si>
  <si>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</si>
  <si>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</si>
  <si>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</si>
  <si>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</si>
  <si>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</si>
  <si>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</si>
  <si>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</si>
  <si>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</si>
  <si>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</si>
  <si>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</si>
  <si>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</si>
  <si>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</si>
  <si>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</si>
  <si>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</si>
  <si>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</si>
  <si>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</si>
  <si>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</si>
  <si>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</si>
  <si>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</si>
  <si>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</si>
  <si>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</si>
  <si>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</si>
  <si>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</si>
  <si>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</si>
  <si>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</si>
  <si>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</si>
  <si>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</si>
  <si>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</si>
  <si>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</si>
  <si>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</si>
  <si>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</si>
  <si>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</si>
  <si>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</si>
  <si>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</si>
  <si>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</si>
  <si>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</si>
  <si>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</si>
  <si>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</si>
  <si>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</si>
  <si>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</si>
  <si>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</si>
  <si>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</si>
  <si>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</si>
  <si>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</si>
  <si>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</si>
  <si>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</si>
  <si>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</si>
  <si>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</si>
  <si>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</si>
  <si>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</si>
  <si>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</si>
  <si>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</si>
  <si>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</si>
  <si>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</si>
  <si>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</si>
  <si>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</si>
  <si>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</si>
  <si>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</si>
  <si>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</si>
  <si>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</si>
  <si>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</si>
  <si>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</si>
  <si>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</si>
  <si>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</si>
  <si>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</si>
  <si>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</si>
  <si>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</si>
  <si>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</si>
  <si>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</si>
  <si>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</si>
  <si>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</si>
  <si>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</si>
  <si>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</si>
  <si>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</si>
  <si>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</si>
  <si>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</si>
  <si>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</si>
  <si>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</si>
  <si>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</si>
  <si>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</si>
  <si>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</si>
  <si>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</si>
  <si>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</si>
  <si>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</si>
  <si>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</si>
  <si>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</si>
  <si>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</si>
  <si>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</si>
  <si>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</si>
  <si>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</si>
  <si>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</si>
  <si>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</si>
  <si>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</si>
  <si>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</si>
  <si>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</si>
  <si>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</si>
  <si>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</si>
  <si>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</si>
  <si>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</si>
  <si>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</si>
  <si>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</si>
  <si>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</si>
  <si>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</si>
  <si>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</si>
  <si>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</si>
  <si>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</si>
  <si>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</si>
  <si>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</si>
  <si>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</si>
  <si>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</si>
  <si>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</si>
  <si>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</si>
  <si>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</si>
  <si>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</si>
  <si>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</si>
  <si>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</si>
  <si>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</si>
  <si>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</si>
  <si>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</si>
  <si>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</si>
  <si>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</si>
  <si>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</si>
  <si>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</si>
  <si>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</si>
  <si>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</si>
  <si>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</si>
  <si>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</si>
  <si>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</si>
  <si>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</si>
  <si>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</si>
  <si>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</si>
  <si>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</si>
  <si>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</si>
  <si>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</si>
  <si>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</si>
  <si>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</si>
  <si>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</si>
  <si>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</si>
  <si>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</si>
  <si>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</si>
  <si>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</si>
  <si>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</si>
  <si>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</si>
  <si>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</si>
  <si>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</si>
  <si>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</si>
  <si>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</si>
  <si>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</si>
  <si>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</si>
  <si>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</si>
  <si>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</si>
  <si>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</si>
  <si>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</si>
  <si>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</si>
  <si>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</si>
  <si>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</si>
  <si>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</si>
  <si>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</si>
  <si>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</si>
  <si>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</si>
  <si>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</si>
  <si>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</si>
  <si>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</si>
  <si>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</si>
  <si>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</si>
  <si>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</si>
  <si>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</si>
  <si>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</si>
  <si>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</si>
  <si>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</si>
  <si>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</si>
  <si>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</si>
  <si>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</si>
  <si>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</si>
  <si>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</si>
  <si>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</si>
  <si>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</si>
  <si>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</si>
  <si>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</si>
  <si>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</si>
  <si>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</si>
  <si>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</si>
  <si>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</si>
  <si>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</si>
  <si>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</si>
  <si>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</si>
  <si>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</si>
  <si>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</si>
  <si>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</si>
  <si>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</si>
  <si>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</si>
  <si>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</si>
  <si>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</si>
  <si>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</si>
  <si>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</si>
  <si>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</si>
  <si>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</si>
  <si>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</si>
  <si>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</si>
  <si>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</si>
  <si>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</si>
  <si>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</si>
  <si>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</si>
  <si>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</si>
  <si>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</si>
  <si>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</si>
  <si>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</si>
  <si>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</si>
  <si>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</si>
  <si>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</si>
  <si>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</si>
  <si>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</si>
  <si>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</si>
  <si>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</si>
  <si>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</si>
  <si>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</si>
  <si>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</si>
  <si>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</si>
  <si>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</si>
  <si>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</si>
  <si>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</si>
  <si>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</si>
  <si>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</si>
  <si>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</si>
  <si>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</si>
  <si>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</si>
  <si>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</si>
  <si>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</si>
  <si>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</si>
  <si>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</si>
  <si>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</si>
  <si>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</si>
  <si>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</si>
  <si>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</si>
  <si>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</si>
  <si>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</si>
  <si>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</si>
  <si>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</si>
  <si>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</si>
  <si>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</si>
  <si>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</si>
  <si>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</si>
  <si>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</si>
  <si>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</si>
  <si>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</si>
  <si>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</si>
  <si>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</si>
  <si>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</si>
  <si>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</si>
  <si>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</si>
  <si>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</si>
  <si>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</si>
  <si>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</si>
  <si>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</si>
  <si>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</si>
  <si>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</si>
  <si>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</si>
  <si>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</si>
  <si>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</si>
  <si>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</si>
  <si>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</si>
  <si>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</si>
  <si>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</si>
  <si>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</si>
  <si>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</si>
  <si>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</si>
  <si>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</si>
  <si>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</si>
  <si>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</si>
  <si>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</si>
  <si>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</si>
  <si>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</si>
  <si>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</si>
  <si>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</si>
  <si>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</si>
  <si>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</si>
  <si>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</si>
  <si>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</si>
  <si>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</si>
  <si>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</si>
  <si>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</si>
  <si>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</si>
  <si>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</si>
  <si>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</si>
  <si>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</si>
  <si>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</si>
  <si>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</si>
  <si>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</si>
  <si>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</si>
  <si>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</si>
  <si>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</si>
  <si>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</si>
  <si>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</si>
  <si>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</si>
  <si>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</si>
  <si>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</si>
  <si>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</si>
  <si>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</si>
  <si>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</si>
  <si>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</si>
  <si>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</si>
  <si>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</si>
  <si>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</si>
  <si>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</si>
  <si>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</si>
  <si>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</si>
  <si>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</si>
  <si>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</si>
  <si>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</si>
  <si>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</si>
  <si>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</si>
  <si>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</si>
  <si>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</si>
  <si>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</si>
  <si>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</si>
  <si>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</si>
  <si>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</si>
  <si>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</si>
  <si>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</si>
  <si>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</si>
  <si>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</si>
  <si>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</si>
  <si>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</si>
  <si>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</si>
  <si>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</si>
  <si>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</si>
  <si>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</si>
  <si>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</si>
  <si>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</si>
  <si>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</si>
  <si>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</si>
  <si>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</si>
  <si>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</si>
  <si>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</si>
  <si>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</si>
  <si>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</si>
  <si>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</si>
  <si>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</si>
  <si>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</si>
  <si>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</si>
  <si>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</si>
  <si>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</si>
  <si>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</si>
  <si>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</si>
  <si>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</si>
  <si>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</si>
  <si>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</si>
  <si>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</si>
  <si>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</si>
  <si>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</si>
  <si>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</si>
  <si>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</si>
  <si>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</si>
  <si>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</si>
  <si>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</si>
  <si>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</si>
  <si>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</si>
  <si>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</si>
  <si>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</si>
  <si>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</si>
  <si>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</si>
  <si>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</si>
  <si>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</si>
  <si>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</si>
  <si>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</si>
  <si>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</si>
  <si>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</si>
  <si>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</si>
  <si>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</si>
  <si>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</si>
  <si>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</si>
  <si>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</si>
  <si>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</si>
  <si>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</si>
  <si>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</si>
  <si>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</si>
  <si>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</si>
  <si>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</si>
  <si>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</si>
  <si>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</si>
  <si>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</si>
  <si>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</si>
  <si>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</si>
  <si>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</si>
  <si>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</si>
  <si>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</si>
  <si>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</si>
  <si>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</si>
  <si>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</si>
  <si>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</si>
  <si>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</si>
  <si>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</si>
  <si>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</si>
  <si>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</si>
  <si>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</si>
  <si>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</si>
  <si>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</si>
  <si>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</si>
  <si>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</si>
  <si>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</si>
  <si>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</si>
  <si>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</si>
  <si>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</si>
  <si>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</si>
  <si>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</si>
  <si>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</si>
  <si>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</si>
  <si>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</si>
  <si>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</si>
  <si>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</si>
  <si>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</si>
  <si>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</si>
  <si>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</si>
  <si>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</si>
  <si>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</si>
  <si>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</si>
  <si>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</si>
  <si>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</si>
  <si>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</si>
  <si>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</si>
  <si>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</si>
  <si>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</si>
  <si>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</si>
  <si>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</si>
  <si>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</si>
  <si>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</si>
  <si>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</si>
  <si>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</si>
  <si>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</si>
  <si>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</si>
  <si>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</si>
  <si>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</si>
  <si>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</si>
  <si>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</si>
  <si>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</si>
  <si>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</si>
  <si>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</si>
  <si>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</si>
  <si>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</si>
  <si>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</si>
  <si>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</si>
  <si>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</si>
  <si>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</si>
  <si>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</si>
  <si>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</si>
  <si>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</si>
  <si>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</si>
  <si>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</si>
  <si>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</si>
  <si>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</si>
  <si>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</si>
  <si>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</si>
  <si>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</si>
  <si>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</si>
  <si>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</si>
  <si>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</si>
  <si>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</si>
  <si>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</si>
  <si>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</si>
  <si>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</si>
  <si>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</si>
  <si>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</si>
  <si>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</si>
  <si>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</si>
  <si>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</si>
  <si>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</si>
  <si>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</si>
  <si>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</si>
  <si>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</si>
  <si>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</si>
  <si>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</si>
  <si>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</si>
  <si>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</si>
  <si>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</si>
  <si>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</si>
  <si>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</si>
  <si>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</si>
  <si>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</si>
  <si>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</si>
  <si>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</si>
  <si>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</si>
  <si>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</si>
  <si>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</si>
  <si>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</si>
  <si>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</si>
  <si>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</si>
  <si>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</si>
  <si>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</si>
  <si>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</si>
  <si>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</si>
  <si>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</si>
  <si>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</si>
  <si>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</si>
  <si>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</si>
  <si>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</si>
  <si>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</si>
  <si>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</si>
  <si>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</si>
  <si>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</si>
  <si>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</si>
  <si>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</si>
  <si>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</si>
  <si>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</si>
  <si>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</si>
  <si>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</si>
  <si>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</si>
  <si>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</si>
  <si>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</si>
  <si>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</si>
  <si>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</si>
  <si>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</si>
  <si>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</si>
  <si>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</si>
  <si>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</si>
  <si>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</si>
  <si>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</si>
  <si>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</si>
  <si>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</si>
  <si>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</si>
  <si>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</si>
  <si>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</si>
  <si>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</si>
  <si>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</si>
  <si>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</si>
  <si>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</si>
  <si>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</si>
  <si>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</si>
  <si>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</si>
  <si>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</si>
  <si>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</si>
  <si>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</si>
  <si>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</si>
  <si>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</si>
  <si>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</si>
  <si>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</si>
  <si>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</si>
  <si>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</si>
  <si>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</si>
  <si>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</si>
  <si>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</si>
  <si>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</si>
  <si>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</si>
  <si>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</si>
  <si>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</si>
  <si>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</si>
  <si>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</si>
  <si>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</si>
  <si>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</si>
  <si>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</si>
  <si>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</si>
  <si>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</si>
  <si>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</si>
  <si>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</si>
  <si>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</si>
  <si>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</si>
  <si>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</si>
  <si>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</si>
  <si>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</si>
  <si>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</si>
  <si>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</si>
  <si>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</si>
  <si>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</si>
  <si>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</si>
  <si>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</si>
  <si>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</si>
  <si>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</si>
  <si>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</si>
  <si>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</si>
  <si>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</si>
  <si>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</si>
  <si>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</si>
  <si>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</si>
  <si>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</si>
  <si>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</si>
  <si>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</si>
  <si>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</si>
  <si>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</si>
  <si>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</si>
  <si>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</si>
  <si>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</si>
  <si>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</si>
  <si>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</si>
  <si>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</si>
  <si>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</si>
  <si>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</si>
  <si>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</si>
  <si>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</si>
  <si>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</si>
  <si>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</si>
  <si>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</si>
  <si>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</si>
  <si>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</si>
  <si>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</si>
  <si>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</si>
  <si>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</si>
  <si>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</si>
  <si>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</si>
  <si>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</si>
  <si>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</si>
  <si>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</si>
  <si>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</si>
  <si>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</si>
  <si>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</si>
  <si>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</si>
  <si>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</si>
  <si>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</si>
  <si>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</si>
  <si>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</si>
  <si>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</si>
  <si>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</si>
  <si>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</si>
  <si>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</si>
  <si>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</si>
  <si>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</si>
  <si>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</si>
  <si>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</si>
  <si>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</si>
  <si>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</si>
  <si>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</si>
  <si>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</si>
  <si>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</si>
  <si>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</si>
  <si>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</si>
  <si>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</si>
  <si>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</si>
  <si>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</si>
  <si>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</si>
  <si>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</si>
  <si>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</si>
  <si>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</si>
  <si>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</si>
  <si>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</si>
  <si>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</si>
  <si>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</si>
  <si>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</si>
  <si>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</si>
  <si>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</si>
  <si>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</si>
  <si>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</si>
  <si>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</si>
  <si>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</si>
  <si>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</si>
  <si>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</si>
  <si>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</si>
  <si>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</si>
  <si>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</si>
  <si>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</si>
  <si>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</si>
  <si>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</si>
  <si>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</si>
  <si>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</si>
  <si>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</si>
  <si>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</si>
  <si>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</si>
  <si>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</si>
  <si>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</si>
  <si>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</si>
  <si>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</si>
  <si>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</si>
  <si>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</si>
  <si>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</si>
  <si>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</si>
  <si>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</si>
  <si>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</si>
  <si>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</si>
  <si>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</si>
  <si>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</si>
  <si>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</si>
  <si>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</si>
  <si>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</si>
  <si>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</si>
  <si>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</si>
  <si>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</si>
  <si>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</si>
  <si>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</si>
  <si>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</si>
  <si>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</si>
  <si>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</si>
  <si>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</si>
  <si>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</si>
  <si>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</si>
  <si>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</si>
  <si>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</si>
  <si>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</si>
  <si>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</si>
  <si>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</si>
  <si>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</si>
  <si>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</si>
  <si>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</si>
  <si>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</si>
  <si>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</si>
  <si>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</si>
  <si>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</si>
  <si>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</si>
  <si>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</si>
  <si>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</si>
  <si>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</si>
  <si>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</si>
  <si>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</si>
  <si>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</si>
  <si>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</si>
  <si>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</si>
  <si>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</si>
  <si>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</si>
  <si>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</si>
  <si>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</si>
  <si>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</si>
  <si>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</si>
  <si>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</si>
  <si>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</si>
  <si>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</si>
  <si>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</si>
  <si>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</si>
  <si>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</si>
  <si>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</si>
  <si>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</si>
  <si>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</si>
  <si>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</si>
  <si>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</si>
  <si>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</si>
  <si>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</si>
  <si>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</si>
  <si>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</si>
  <si>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</si>
  <si>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</si>
  <si>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</si>
  <si>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</si>
  <si>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</si>
  <si>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</si>
  <si>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</si>
  <si>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</si>
  <si>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</si>
  <si>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</si>
  <si>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</si>
  <si>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</si>
  <si>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</si>
  <si>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</si>
  <si>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</si>
  <si>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</si>
  <si>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</si>
  <si>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</si>
  <si>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</si>
  <si>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</si>
  <si>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</si>
  <si>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</si>
  <si>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</si>
  <si>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</si>
  <si>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</si>
  <si>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</si>
  <si>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</si>
  <si>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</si>
  <si>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</si>
  <si>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</si>
  <si>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</si>
  <si>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</si>
  <si>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</si>
  <si>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</si>
  <si>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</si>
  <si>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</si>
  <si>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</si>
  <si>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</si>
  <si>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</si>
  <si>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</si>
  <si>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</si>
  <si>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</si>
  <si>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</si>
  <si>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</si>
  <si>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</si>
  <si>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</si>
  <si>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</si>
  <si>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</si>
  <si>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</si>
  <si>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</si>
  <si>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</si>
  <si>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</si>
  <si>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</si>
  <si>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</si>
  <si>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</si>
  <si>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</si>
  <si>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</si>
  <si>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</si>
  <si>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</si>
  <si>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</si>
  <si>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</si>
  <si>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</si>
  <si>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</si>
  <si>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</si>
  <si>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</si>
  <si>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</si>
  <si>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</si>
  <si>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</si>
  <si>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</si>
  <si>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</si>
  <si>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</si>
  <si>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</si>
  <si>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</si>
  <si>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</si>
  <si>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</si>
  <si>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</si>
  <si>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</si>
  <si>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</si>
  <si>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</si>
  <si>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</si>
  <si>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</si>
  <si>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</si>
  <si>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</si>
  <si>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</si>
  <si>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</si>
  <si>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</si>
  <si>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</si>
  <si>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</si>
  <si>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</si>
  <si>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</si>
  <si>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</si>
  <si>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</si>
  <si>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</si>
  <si>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</si>
  <si>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</si>
  <si>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</si>
  <si>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</si>
  <si>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</si>
  <si>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</si>
  <si>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</si>
  <si>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</si>
  <si>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</si>
  <si>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</si>
  <si>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</si>
  <si>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</si>
  <si>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</si>
  <si>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</si>
  <si>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</si>
  <si>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</si>
  <si>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</si>
  <si>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</si>
  <si>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</si>
  <si>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</si>
  <si>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</si>
  <si>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</si>
  <si>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</si>
  <si>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</si>
  <si>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</si>
  <si>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</si>
  <si>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</si>
  <si>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</si>
  <si>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</si>
  <si>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</si>
  <si>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</si>
  <si>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</si>
  <si>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</si>
  <si>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</si>
  <si>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</si>
  <si>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</si>
  <si>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</si>
  <si>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</si>
  <si>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</si>
  <si>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</si>
  <si>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</si>
  <si>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</si>
  <si>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</si>
  <si>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</si>
  <si>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</si>
  <si>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</si>
  <si>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</si>
  <si>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</si>
  <si>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</si>
  <si>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</si>
  <si>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</si>
  <si>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</si>
  <si>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</si>
  <si>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</si>
  <si>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</si>
  <si>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</si>
  <si>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</si>
  <si>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</si>
  <si>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</si>
  <si>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</si>
  <si>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</si>
  <si>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</si>
  <si>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</si>
  <si>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</si>
  <si>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</si>
  <si>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</si>
  <si>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</si>
  <si>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</si>
  <si>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</si>
  <si>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</si>
  <si>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</si>
  <si>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</si>
  <si>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</si>
  <si>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</si>
  <si>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</si>
  <si>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</si>
  <si>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</si>
  <si>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</si>
  <si>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</si>
  <si>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</si>
  <si>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</si>
  <si>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</si>
  <si>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</si>
  <si>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</si>
  <si>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</si>
  <si>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</si>
  <si>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</si>
  <si>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</si>
  <si>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</si>
  <si>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</si>
  <si>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</si>
  <si>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</si>
  <si>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</si>
  <si>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</si>
  <si>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</si>
  <si>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</si>
  <si>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</si>
  <si>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</si>
  <si>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</si>
  <si>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</si>
  <si>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</si>
  <si>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</si>
  <si>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</si>
  <si>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</si>
  <si>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</si>
  <si>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</si>
  <si>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</si>
  <si>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</si>
  <si>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</si>
  <si>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</si>
  <si>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</si>
  <si>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</si>
  <si>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</si>
  <si>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</si>
  <si>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</si>
  <si>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</si>
  <si>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</si>
  <si>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</si>
  <si>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</si>
  <si>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</si>
  <si>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</si>
  <si>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</si>
  <si>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</si>
  <si>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</si>
  <si>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</si>
  <si>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</si>
  <si>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</si>
  <si>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</si>
  <si>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</si>
  <si>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</si>
  <si>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</si>
  <si>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</si>
  <si>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</si>
  <si>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</si>
  <si>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</si>
  <si>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</si>
  <si>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</si>
  <si>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</si>
  <si>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</si>
  <si>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</si>
  <si>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</si>
  <si>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</si>
  <si>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</si>
  <si>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</si>
  <si>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</si>
  <si>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</si>
  <si>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</si>
  <si>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</si>
  <si>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</si>
  <si>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</si>
  <si>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</si>
  <si>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</si>
  <si>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</si>
  <si>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</si>
  <si>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</si>
  <si>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</si>
  <si>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</si>
  <si>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</si>
  <si>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</si>
  <si>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</si>
  <si>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</si>
  <si>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</si>
  <si>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</si>
  <si>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</si>
  <si>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</si>
  <si>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</si>
  <si>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</si>
  <si>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</si>
  <si>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</si>
  <si>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</si>
  <si>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</si>
  <si>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</si>
  <si>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</si>
  <si>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</si>
  <si>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</si>
  <si>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</si>
  <si>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</si>
  <si>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</si>
  <si>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</si>
  <si>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</si>
  <si>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</si>
  <si>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</si>
  <si>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</si>
  <si>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</si>
  <si>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</si>
  <si>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</si>
  <si>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</si>
  <si>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</si>
  <si>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</si>
  <si>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</si>
  <si>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</si>
  <si>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</si>
  <si>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</si>
  <si>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</si>
  <si>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</si>
  <si>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</si>
  <si>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</si>
  <si>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</si>
  <si>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</si>
  <si>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</si>
  <si>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</si>
  <si>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</si>
  <si>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</si>
  <si>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</si>
  <si>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</si>
  <si>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</si>
  <si>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</si>
  <si>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</si>
  <si>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</si>
  <si>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</si>
  <si>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</si>
  <si>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</si>
  <si>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</si>
  <si>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</si>
  <si>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</si>
  <si>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</si>
  <si>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</si>
  <si>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</si>
  <si>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</si>
  <si>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</si>
  <si>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</si>
  <si>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</si>
  <si>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</si>
  <si>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</si>
  <si>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</si>
  <si>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</si>
  <si>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</si>
  <si>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</si>
  <si>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</si>
  <si>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</si>
  <si>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</si>
  <si>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</si>
  <si>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</si>
  <si>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</si>
  <si>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</si>
  <si>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</si>
  <si>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</si>
  <si>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</si>
  <si>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</si>
  <si>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</si>
  <si>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</si>
  <si>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</si>
  <si>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</si>
  <si>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</si>
  <si>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</si>
  <si>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</si>
  <si>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</si>
  <si>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</si>
  <si>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</si>
  <si>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</si>
  <si>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</si>
  <si>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</si>
  <si>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</si>
  <si>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</si>
  <si>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</si>
  <si>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</si>
  <si>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</si>
  <si>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</si>
  <si>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</si>
  <si>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</si>
  <si>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</si>
  <si>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</si>
  <si>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</si>
  <si>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</si>
  <si>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</si>
  <si>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</si>
  <si>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</si>
  <si>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</si>
  <si>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</si>
  <si>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</si>
  <si>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</si>
  <si>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</si>
  <si>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</si>
  <si>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</si>
  <si>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</si>
  <si>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</si>
  <si>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</si>
  <si>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</si>
  <si>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</si>
  <si>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</si>
  <si>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</si>
  <si>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</si>
  <si>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</si>
  <si>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</si>
  <si>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</si>
  <si>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</si>
  <si>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</si>
  <si>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</si>
  <si>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</si>
  <si>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</si>
  <si>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</si>
  <si>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</si>
  <si>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</si>
  <si>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</si>
  <si>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</si>
  <si>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</si>
  <si>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</si>
  <si>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</si>
  <si>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</si>
  <si>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</si>
  <si>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</si>
  <si>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</si>
  <si>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</si>
  <si>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</si>
  <si>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</si>
  <si>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</si>
  <si>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</si>
  <si>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</si>
  <si>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</si>
  <si>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</si>
  <si>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</si>
  <si>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</si>
  <si>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</si>
  <si>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</si>
  <si>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</si>
  <si>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</si>
  <si>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</si>
  <si>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</si>
  <si>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</si>
  <si>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</si>
  <si>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</si>
  <si>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</si>
  <si>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</si>
  <si>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</si>
  <si>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</si>
  <si>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</si>
  <si>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</si>
  <si>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</si>
  <si>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</si>
  <si>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</si>
  <si>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</si>
  <si>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</si>
  <si>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</si>
  <si>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</si>
  <si>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</si>
  <si>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</si>
  <si>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</si>
  <si>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</si>
  <si>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</si>
  <si>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</si>
  <si>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</si>
  <si>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</si>
  <si>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</si>
  <si>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</si>
  <si>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</si>
  <si>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</si>
  <si>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</si>
  <si>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</si>
  <si>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</si>
  <si>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</si>
  <si>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</si>
  <si>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</si>
  <si>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</si>
  <si>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</si>
  <si>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</si>
  <si>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</si>
  <si>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</si>
  <si>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</si>
  <si>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</si>
  <si>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</si>
  <si>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</si>
  <si>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</si>
  <si>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</si>
  <si>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</si>
  <si>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</si>
  <si>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</si>
  <si>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</si>
  <si>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</si>
  <si>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</si>
  <si>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</si>
  <si>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</si>
  <si>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</si>
  <si>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</si>
  <si>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</si>
  <si>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</si>
  <si>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</si>
  <si>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</si>
  <si>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</si>
  <si>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</si>
  <si>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</si>
  <si>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</si>
  <si>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</si>
  <si>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</si>
  <si>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</si>
  <si>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</si>
  <si>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</si>
  <si>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</si>
  <si>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</si>
  <si>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</si>
  <si>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</si>
  <si>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</si>
  <si>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</si>
  <si>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</si>
  <si>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</si>
  <si>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</si>
  <si>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</si>
  <si>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</si>
  <si>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</si>
  <si>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</si>
  <si>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</si>
  <si>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</si>
  <si>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</si>
  <si>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</si>
  <si>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</si>
  <si>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</si>
  <si>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</si>
  <si>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</si>
  <si>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</si>
  <si>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</si>
  <si>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</si>
  <si>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</si>
  <si>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</si>
  <si>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</si>
  <si>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</si>
  <si>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</si>
  <si>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</si>
  <si>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</si>
  <si>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</si>
  <si>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</si>
  <si>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</si>
  <si>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</si>
  <si>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</si>
  <si>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</si>
  <si>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</si>
  <si>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</si>
  <si>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</si>
  <si>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</si>
  <si>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</si>
  <si>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</si>
  <si>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</si>
  <si>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</si>
  <si>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</si>
  <si>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</si>
  <si>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</si>
  <si>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</si>
  <si>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</si>
  <si>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</si>
  <si>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</si>
  <si>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</si>
  <si>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</si>
  <si>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</si>
  <si>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</si>
  <si>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</si>
  <si>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</si>
  <si>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</si>
  <si>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</si>
  <si>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</si>
  <si>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</si>
  <si>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</si>
  <si>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</si>
  <si>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</si>
  <si>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</si>
  <si>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</si>
  <si>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</si>
  <si>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</si>
  <si>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</si>
  <si>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</si>
  <si>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</si>
  <si>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</si>
  <si>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</si>
  <si>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</si>
  <si>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</si>
  <si>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</si>
  <si>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</si>
  <si>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</si>
  <si>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</si>
  <si>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</si>
  <si>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</si>
  <si>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</si>
  <si>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</si>
  <si>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</si>
  <si>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</si>
  <si>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</si>
  <si>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</si>
  <si>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</si>
  <si>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</si>
  <si>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</si>
  <si>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</si>
  <si>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</si>
  <si>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</si>
  <si>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</si>
  <si>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</si>
  <si>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</si>
  <si>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</si>
  <si>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</si>
  <si>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</si>
  <si>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</si>
  <si>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</si>
  <si>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</si>
  <si>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</si>
  <si>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</si>
  <si>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</si>
  <si>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</si>
  <si>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</si>
  <si>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</si>
  <si>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</si>
  <si>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</si>
  <si>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</si>
  <si>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</si>
  <si>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</si>
  <si>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</si>
  <si>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</si>
  <si>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</si>
  <si>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</si>
  <si>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</si>
  <si>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</si>
  <si>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</si>
  <si>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</si>
  <si>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</si>
  <si>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</si>
  <si>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</si>
  <si>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</si>
  <si>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</si>
  <si>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</si>
  <si>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</si>
  <si>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</si>
  <si>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</si>
  <si>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</si>
  <si>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</si>
  <si>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</si>
  <si>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</si>
  <si>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</si>
  <si>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</si>
  <si>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</si>
  <si>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</si>
  <si>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</si>
  <si>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</si>
  <si>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</si>
  <si>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</si>
  <si>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</si>
  <si>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</si>
  <si>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</si>
  <si>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</si>
  <si>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</si>
  <si>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</si>
  <si>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</si>
  <si>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</si>
  <si>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</si>
  <si>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</si>
  <si>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</si>
  <si>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</si>
  <si>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</si>
  <si>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</si>
  <si>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</si>
  <si>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</si>
  <si>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</si>
  <si>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</si>
  <si>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</si>
  <si>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</si>
  <si>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</si>
  <si>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</si>
  <si>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</si>
  <si>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</si>
  <si>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</si>
  <si>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</si>
  <si>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</si>
  <si>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</si>
  <si>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</si>
  <si>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</si>
  <si>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</si>
  <si>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</si>
  <si>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</si>
  <si>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</si>
  <si>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</si>
  <si>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</si>
  <si>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</si>
  <si>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</si>
  <si>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</si>
  <si>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</si>
  <si>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</si>
  <si>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</si>
  <si>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</si>
  <si>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</si>
  <si>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</si>
  <si>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</si>
  <si>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</si>
  <si>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</si>
  <si>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</si>
  <si>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</si>
  <si>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</si>
  <si>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</si>
  <si>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</si>
  <si>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</si>
  <si>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</si>
  <si>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</si>
  <si>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</si>
  <si>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</si>
  <si>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</si>
  <si>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</si>
  <si>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</si>
  <si>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</si>
  <si>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</si>
  <si>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</si>
  <si>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</si>
  <si>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</si>
  <si>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</si>
  <si>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</si>
  <si>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</si>
  <si>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</si>
  <si>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</si>
  <si>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</si>
  <si>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</si>
  <si>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</si>
  <si>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</si>
  <si>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</si>
  <si>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</si>
  <si>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</si>
  <si>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</si>
  <si>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</si>
  <si>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</si>
  <si>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</si>
  <si>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</si>
  <si>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</si>
  <si>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</si>
  <si>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</si>
  <si>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</si>
  <si>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</si>
  <si>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</si>
  <si>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</si>
  <si>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</si>
  <si>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</si>
  <si>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</si>
  <si>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</si>
  <si>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</si>
  <si>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</si>
  <si>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</si>
  <si>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</si>
  <si>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</si>
  <si>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</si>
  <si>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</si>
  <si>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</si>
  <si>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</si>
  <si>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</si>
  <si>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</si>
  <si>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</si>
  <si>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</si>
  <si>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</si>
  <si>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</si>
  <si>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</si>
  <si>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</si>
  <si>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</si>
  <si>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</si>
  <si>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</si>
  <si>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</si>
  <si>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</si>
  <si>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</si>
  <si>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</si>
  <si>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</si>
  <si>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</si>
  <si>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</si>
  <si>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</si>
  <si>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</si>
  <si>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</si>
  <si>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</si>
  <si>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</si>
  <si>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</si>
  <si>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</si>
  <si>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</si>
  <si>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</si>
  <si>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</si>
  <si>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</si>
  <si>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</si>
  <si>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</si>
  <si>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</si>
  <si>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</si>
  <si>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</si>
  <si>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</si>
  <si>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</si>
  <si>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</si>
  <si>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</si>
  <si>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</si>
  <si>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</si>
  <si>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</si>
  <si>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</si>
  <si>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</si>
  <si>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</si>
  <si>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</si>
  <si>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</si>
  <si>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</si>
  <si>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</si>
  <si>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</si>
  <si>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</si>
  <si>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</si>
  <si>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</si>
  <si>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</si>
  <si>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</si>
  <si>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</si>
  <si>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</si>
  <si>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</si>
  <si>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</si>
  <si>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</si>
  <si>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</si>
  <si>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</si>
  <si>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</si>
  <si>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</si>
  <si>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</si>
  <si>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</si>
  <si>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</si>
  <si>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</si>
  <si>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</si>
  <si>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</si>
  <si>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</si>
  <si>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</si>
  <si>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</si>
  <si>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</si>
  <si>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</si>
  <si>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</si>
  <si>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</si>
  <si>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</si>
  <si>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</si>
  <si>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</si>
  <si>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</si>
  <si>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</si>
  <si>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</si>
  <si>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</si>
  <si>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</si>
  <si>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</si>
  <si>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</si>
  <si>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</si>
  <si>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</si>
  <si>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</si>
  <si>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</si>
  <si>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</si>
  <si>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</si>
  <si>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</si>
  <si>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</si>
  <si>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</si>
  <si>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</si>
  <si>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</si>
  <si>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</si>
  <si>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</si>
  <si>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</si>
  <si>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</si>
  <si>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</si>
  <si>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</si>
  <si>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</si>
  <si>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</si>
  <si>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</si>
  <si>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</si>
  <si>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</si>
  <si>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</si>
  <si>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</si>
  <si>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</si>
  <si>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</si>
  <si>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</si>
  <si>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</si>
  <si>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</si>
  <si>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</si>
  <si>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</si>
  <si>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</si>
  <si>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</si>
  <si>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</si>
  <si>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</si>
  <si>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</si>
  <si>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</si>
  <si>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</si>
  <si>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</si>
  <si>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</si>
  <si>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</si>
  <si>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</si>
  <si>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</si>
  <si>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</si>
  <si>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</si>
  <si>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</si>
  <si>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</si>
  <si>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</si>
  <si>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</si>
  <si>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</si>
  <si>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</si>
  <si>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</si>
  <si>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</si>
  <si>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</si>
  <si>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</si>
  <si>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</si>
  <si>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</si>
  <si>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</si>
  <si>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</si>
  <si>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</si>
  <si>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</si>
  <si>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</si>
  <si>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</si>
  <si>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</si>
  <si>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</si>
  <si>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</si>
  <si>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</si>
  <si>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</si>
  <si>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</si>
  <si>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</si>
  <si>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</si>
  <si>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</si>
  <si>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</si>
  <si>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</si>
  <si>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</si>
  <si>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</si>
  <si>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</si>
  <si>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</si>
  <si>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</si>
  <si>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</si>
  <si>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</si>
  <si>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</si>
  <si>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</si>
  <si>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</si>
  <si>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</si>
  <si>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</si>
  <si>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</si>
  <si>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</si>
  <si>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</si>
  <si>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</si>
  <si>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</si>
  <si>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</si>
  <si>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</si>
  <si>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</si>
  <si>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</si>
  <si>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</si>
  <si>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</si>
  <si>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</si>
  <si>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</si>
  <si>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</si>
  <si>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</si>
  <si>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</si>
  <si>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</si>
  <si>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</si>
  <si>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</si>
  <si>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</si>
  <si>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</si>
  <si>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</si>
  <si>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</si>
  <si>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</si>
  <si>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</si>
  <si>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</si>
  <si>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</si>
  <si>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</si>
  <si>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</si>
  <si>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</si>
  <si>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</si>
  <si>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</si>
  <si>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</si>
  <si>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</si>
  <si>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</si>
  <si>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</si>
  <si>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</si>
  <si>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</si>
  <si>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</si>
  <si>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</si>
  <si>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</si>
  <si>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</si>
  <si>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</si>
  <si>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</si>
  <si>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</si>
  <si>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</si>
  <si>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</si>
  <si>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</si>
  <si>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</si>
  <si>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</si>
  <si>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</si>
  <si>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</si>
  <si>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</si>
  <si>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</si>
  <si>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</si>
  <si>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</si>
  <si>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</si>
  <si>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</si>
  <si>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</si>
  <si>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</si>
  <si>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</si>
  <si>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</si>
  <si>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</si>
  <si>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</si>
  <si>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</si>
  <si>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</si>
  <si>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</si>
  <si>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</si>
  <si>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</si>
  <si>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</si>
  <si>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</si>
  <si>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</si>
  <si>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</si>
  <si>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</si>
  <si>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</si>
  <si>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</si>
  <si>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</si>
  <si>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</si>
  <si>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</si>
  <si>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</si>
  <si>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</si>
  <si>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</si>
  <si>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</si>
  <si>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</si>
  <si>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</si>
  <si>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</si>
  <si>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</si>
  <si>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</si>
  <si>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</si>
  <si>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</si>
  <si>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</si>
  <si>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</si>
  <si>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</si>
  <si>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</si>
  <si>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</si>
  <si>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</si>
  <si>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</si>
  <si>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</si>
  <si>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</si>
  <si>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</si>
  <si>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</si>
  <si>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</si>
  <si>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</si>
  <si>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</si>
  <si>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</si>
  <si>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</si>
  <si>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</si>
  <si>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</si>
  <si>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</si>
  <si>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</si>
  <si>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</si>
  <si>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</si>
  <si>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</si>
  <si>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</si>
  <si>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</si>
  <si>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</si>
  <si>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</si>
  <si>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</si>
  <si>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</si>
  <si>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</si>
  <si>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</si>
  <si>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</si>
  <si>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</si>
  <si>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</si>
  <si>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</si>
  <si>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</si>
  <si>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</si>
  <si>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</si>
  <si>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</si>
  <si>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</si>
  <si>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</si>
  <si>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</si>
  <si>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</si>
  <si>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</si>
  <si>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</si>
  <si>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</si>
  <si>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</si>
  <si>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</si>
  <si>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</si>
  <si>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</si>
  <si>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</si>
  <si>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</si>
  <si>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</si>
  <si>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</si>
  <si>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</si>
  <si>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</si>
  <si>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</si>
  <si>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</si>
  <si>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</si>
  <si>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</si>
  <si>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</si>
  <si>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</si>
  <si>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</si>
  <si>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</si>
  <si>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</si>
  <si>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</si>
  <si>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</si>
  <si>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</si>
  <si>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</si>
  <si>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</si>
  <si>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</si>
  <si>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</si>
  <si>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</si>
  <si>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</si>
  <si>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</si>
  <si>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</si>
  <si>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</si>
  <si>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</si>
  <si>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</si>
  <si>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</si>
  <si>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</si>
  <si>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</si>
  <si>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</si>
  <si>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</si>
  <si>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</si>
  <si>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</si>
  <si>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</si>
  <si>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</si>
  <si>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</si>
  <si>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</si>
  <si>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</si>
  <si>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</si>
  <si>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</si>
  <si>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</si>
  <si>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</si>
  <si>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</si>
  <si>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</si>
  <si>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</si>
  <si>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</si>
  <si>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</si>
  <si>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</si>
  <si>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</si>
  <si>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</si>
  <si>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</si>
  <si>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</si>
  <si>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</si>
  <si>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</si>
  <si>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</si>
  <si>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</si>
  <si>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</si>
  <si>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</si>
  <si>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</si>
  <si>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</si>
  <si>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</si>
  <si>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</si>
  <si>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</si>
  <si>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</si>
  <si>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</si>
  <si>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</si>
  <si>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</si>
  <si>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</si>
  <si>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</si>
  <si>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</si>
  <si>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</si>
  <si>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</si>
  <si>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</si>
  <si>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</si>
  <si>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</si>
  <si>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</si>
  <si>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</si>
  <si>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</si>
  <si>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</si>
  <si>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</si>
  <si>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</si>
  <si>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</si>
  <si>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</si>
  <si>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</si>
  <si>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</si>
  <si>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</si>
  <si>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</si>
  <si>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</si>
  <si>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</si>
  <si>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</si>
  <si>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</si>
  <si>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</si>
  <si>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</si>
  <si>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</si>
  <si>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</si>
  <si>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</si>
  <si>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</si>
  <si>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</si>
  <si>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</si>
  <si>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</si>
  <si>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</si>
  <si>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</si>
  <si>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</si>
  <si>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</si>
  <si>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</si>
  <si>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</si>
  <si>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</si>
  <si>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</si>
  <si>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</si>
  <si>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</si>
  <si>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</si>
  <si>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</si>
  <si>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</si>
  <si>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</si>
  <si>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</si>
  <si>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</si>
  <si>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</si>
  <si>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</si>
  <si>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</si>
  <si>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</si>
  <si>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</si>
  <si>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</si>
  <si>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</si>
  <si>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</si>
  <si>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</si>
  <si>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</si>
  <si>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</si>
  <si>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</si>
  <si>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</si>
  <si>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</si>
  <si>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</si>
  <si>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</si>
  <si>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</si>
  <si>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</si>
  <si>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</si>
  <si>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</si>
  <si>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</si>
  <si>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</si>
  <si>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</si>
  <si>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</si>
  <si>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</si>
  <si>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</si>
  <si>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</si>
  <si>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</si>
  <si>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</si>
  <si>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</si>
  <si>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</si>
  <si>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</si>
  <si>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</si>
  <si>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</si>
  <si>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</si>
  <si>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</si>
  <si>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</si>
  <si>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</si>
  <si>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</si>
  <si>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</si>
  <si>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</si>
  <si>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</si>
  <si>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</si>
  <si>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</si>
  <si>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</si>
  <si>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</si>
  <si>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</si>
  <si>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</si>
  <si>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</si>
  <si>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</si>
  <si>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</si>
  <si>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</si>
  <si>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</si>
  <si>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</si>
  <si>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</si>
  <si>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</si>
  <si>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</si>
  <si>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</si>
  <si>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</si>
  <si>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</si>
  <si>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</si>
  <si>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</si>
  <si>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</si>
  <si>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</si>
  <si>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</si>
  <si>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</si>
  <si>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</si>
  <si>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</si>
  <si>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</si>
  <si>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</si>
  <si>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</si>
  <si>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</si>
  <si>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</si>
  <si>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</si>
  <si>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</si>
  <si>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</si>
  <si>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</si>
  <si>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</si>
  <si>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</si>
  <si>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</si>
  <si>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</si>
  <si>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</si>
  <si>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</si>
  <si>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</si>
  <si>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</si>
  <si>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</si>
  <si>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</si>
  <si>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</si>
  <si>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</si>
  <si>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</si>
  <si>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</si>
  <si>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</si>
  <si>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</si>
  <si>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</si>
  <si>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</si>
  <si>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</si>
  <si>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</si>
  <si>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</si>
  <si>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</si>
  <si>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</si>
  <si>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</si>
  <si>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</si>
  <si>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</si>
  <si>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</si>
  <si>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</si>
  <si>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</si>
  <si>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</si>
  <si>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</si>
  <si>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</si>
  <si>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</si>
  <si>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</si>
  <si>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</si>
  <si>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</si>
  <si>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</si>
  <si>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</si>
  <si>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</si>
  <si>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</si>
  <si>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</si>
  <si>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</si>
  <si>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</si>
  <si>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</si>
  <si>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</si>
  <si>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</si>
  <si>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</si>
  <si>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</si>
  <si>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</si>
  <si>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</si>
  <si>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</si>
  <si>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</si>
  <si>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</si>
  <si>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</si>
  <si>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</si>
  <si>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</si>
  <si>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</si>
  <si>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</si>
  <si>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</si>
  <si>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</si>
  <si>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</si>
  <si>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</si>
  <si>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</si>
  <si>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</si>
  <si>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</si>
  <si>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</si>
  <si>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</si>
  <si>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</si>
  <si>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</si>
  <si>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</si>
  <si>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</si>
  <si>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</si>
  <si>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</si>
  <si>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</si>
  <si>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</si>
  <si>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</si>
  <si>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</si>
  <si>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</si>
  <si>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</si>
  <si>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</si>
  <si>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</si>
  <si>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</si>
  <si>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</si>
  <si>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</si>
  <si>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</si>
  <si>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</si>
  <si>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</si>
  <si>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</si>
  <si>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</si>
  <si>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</si>
  <si>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</si>
  <si>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</si>
  <si>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</si>
  <si>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</si>
  <si>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</si>
  <si>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</si>
  <si>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</si>
  <si>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</si>
  <si>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</si>
  <si>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</si>
  <si>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</si>
  <si>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</si>
  <si>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</si>
  <si>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</si>
  <si>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</si>
  <si>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</si>
  <si>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</si>
  <si>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</si>
  <si>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</si>
  <si>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</si>
  <si>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</si>
  <si>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</si>
  <si>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</si>
  <si>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</si>
  <si>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</si>
  <si>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</si>
  <si>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</si>
  <si>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</si>
  <si>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</si>
  <si>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</si>
  <si>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</si>
  <si>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</si>
  <si>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</si>
  <si>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</si>
  <si>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</si>
  <si>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</si>
  <si>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</si>
  <si>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</si>
  <si>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</si>
  <si>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</si>
  <si>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</si>
  <si>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</si>
  <si>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</si>
  <si>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</si>
  <si>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</si>
  <si>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</si>
  <si>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</si>
  <si>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</si>
  <si>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</si>
  <si>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</si>
  <si>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</si>
  <si>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</si>
  <si>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</si>
  <si>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</si>
  <si>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</si>
  <si>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</si>
  <si>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</si>
  <si>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</si>
  <si>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</si>
  <si>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</si>
  <si>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</si>
  <si>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</si>
  <si>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</si>
  <si>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</si>
  <si>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</si>
  <si>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</si>
  <si>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</si>
  <si>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</si>
  <si>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</si>
  <si>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</si>
  <si>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</si>
  <si>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</si>
  <si>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</si>
  <si>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</si>
  <si>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</si>
  <si>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</si>
  <si>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</si>
  <si>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</si>
  <si>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</si>
  <si>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</si>
  <si>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</si>
  <si>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</si>
  <si>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</si>
  <si>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</si>
  <si>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</si>
  <si>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</si>
  <si>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</si>
  <si>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</si>
  <si>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</si>
  <si>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</si>
  <si>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</si>
  <si>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</si>
  <si>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</si>
  <si>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</si>
  <si>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</si>
  <si>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</si>
  <si>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</si>
  <si>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</si>
  <si>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</si>
  <si>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</si>
  <si>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</si>
  <si>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</si>
  <si>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</si>
  <si>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</si>
  <si>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</si>
  <si>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</si>
  <si>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</si>
  <si>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</si>
  <si>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</si>
  <si>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</si>
  <si>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</si>
  <si>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</si>
  <si>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</si>
  <si>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</si>
  <si>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</si>
  <si>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</si>
  <si>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</si>
  <si>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</si>
  <si>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</si>
  <si>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</si>
  <si>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</si>
  <si>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</si>
  <si>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</si>
  <si>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</si>
  <si>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</si>
  <si>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</si>
  <si>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</si>
  <si>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</si>
  <si>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</si>
  <si>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</si>
  <si>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</si>
  <si>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</si>
  <si>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</si>
  <si>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</si>
  <si>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</si>
  <si>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</si>
  <si>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</si>
  <si>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</si>
  <si>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</si>
  <si>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</si>
  <si>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</si>
  <si>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</si>
  <si>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</si>
  <si>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</si>
  <si>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</si>
  <si>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</si>
  <si>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</si>
  <si>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</si>
  <si>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</si>
  <si>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</si>
  <si>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</si>
  <si>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</si>
  <si>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</si>
  <si>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</si>
  <si>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</si>
  <si>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</si>
  <si>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</si>
  <si>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</si>
  <si>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</si>
  <si>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</si>
  <si>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</si>
  <si>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</si>
  <si>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</si>
  <si>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</si>
  <si>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</si>
  <si>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</si>
  <si>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</si>
  <si>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</si>
  <si>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</si>
  <si>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</si>
  <si>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</si>
  <si>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</si>
  <si>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</si>
  <si>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</si>
  <si>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</si>
  <si>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</si>
  <si>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</si>
  <si>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</si>
  <si>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</si>
  <si>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</si>
  <si>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</si>
  <si>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</si>
  <si>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</si>
  <si>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</si>
  <si>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</si>
  <si>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</si>
  <si>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</si>
  <si>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</si>
  <si>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</si>
  <si>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</si>
  <si>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</si>
  <si>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</si>
  <si>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</si>
  <si>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</si>
  <si>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</si>
  <si>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</si>
  <si>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</si>
  <si>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</si>
  <si>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</si>
  <si>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</si>
  <si>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</si>
  <si>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</si>
  <si>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</si>
  <si>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</si>
  <si>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</si>
  <si>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</si>
  <si>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</si>
  <si>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</si>
  <si>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</si>
  <si>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</si>
  <si>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</si>
  <si>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</si>
  <si>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</si>
  <si>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</si>
  <si>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</si>
  <si>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</si>
  <si>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</si>
  <si>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</si>
  <si>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</si>
  <si>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</si>
  <si>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</si>
  <si>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</si>
  <si>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</si>
  <si>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</si>
  <si>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</si>
  <si>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</si>
  <si>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</si>
  <si>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</si>
  <si>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</si>
  <si>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</si>
  <si>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</si>
  <si>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</si>
  <si>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</si>
  <si>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</si>
  <si>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</si>
  <si>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</si>
  <si>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</si>
  <si>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</si>
  <si>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</si>
  <si>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</si>
  <si>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</si>
  <si>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</si>
  <si>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</si>
  <si>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</si>
  <si>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</si>
  <si>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</si>
  <si>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</si>
  <si>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</si>
  <si>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</si>
  <si>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</si>
  <si>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</si>
  <si>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</si>
  <si>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</si>
  <si>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</si>
  <si>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</si>
  <si>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</si>
  <si>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</si>
  <si>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</si>
  <si>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</si>
  <si>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</si>
  <si>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</si>
  <si>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</si>
  <si>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</si>
  <si>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</si>
  <si>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</si>
  <si>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</si>
  <si>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</si>
  <si>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</si>
  <si>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</si>
  <si>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</si>
  <si>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</si>
  <si>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</si>
  <si>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</si>
  <si>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</si>
  <si>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</si>
  <si>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</si>
  <si>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</si>
  <si>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</si>
  <si>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</si>
  <si>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</si>
  <si>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</si>
  <si>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</si>
  <si>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</si>
  <si>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</si>
  <si>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</si>
  <si>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</si>
  <si>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</si>
  <si>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</si>
  <si>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</si>
  <si>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</si>
  <si>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</si>
  <si>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</si>
  <si>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</si>
  <si>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</si>
  <si>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</si>
  <si>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</si>
  <si>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</si>
  <si>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</si>
  <si>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</si>
  <si>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</si>
  <si>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</si>
  <si>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</si>
  <si>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</si>
  <si>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</si>
  <si>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</si>
  <si>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</si>
  <si>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</si>
  <si>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</si>
  <si>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</si>
  <si>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</si>
  <si>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</si>
  <si>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</si>
  <si>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</si>
  <si>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</si>
  <si>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</si>
  <si>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</si>
  <si>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</si>
  <si>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</si>
  <si>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</si>
  <si>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</si>
  <si>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</si>
  <si>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</si>
  <si>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</si>
  <si>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</si>
  <si>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</si>
  <si>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</si>
  <si>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</si>
  <si>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</si>
  <si>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</si>
  <si>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</si>
  <si>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</si>
  <si>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</si>
  <si>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</si>
  <si>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</si>
  <si>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</si>
  <si>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</si>
  <si>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</si>
  <si>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</si>
  <si>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</si>
  <si>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</si>
  <si>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</si>
  <si>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</si>
  <si>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</si>
  <si>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</si>
  <si>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</si>
  <si>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</si>
  <si>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</si>
  <si>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</si>
  <si>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</si>
  <si>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</si>
  <si>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</si>
  <si>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</si>
  <si>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</si>
  <si>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</si>
  <si>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</si>
  <si>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</si>
  <si>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</si>
  <si>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</si>
  <si>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</si>
  <si>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</si>
  <si>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</si>
  <si>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</si>
  <si>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</si>
  <si>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</si>
  <si>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</si>
  <si>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</si>
  <si>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</si>
  <si>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</si>
  <si>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</si>
  <si>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</si>
  <si>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</si>
  <si>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</si>
  <si>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</si>
  <si>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</si>
  <si>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</si>
  <si>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</si>
  <si>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</si>
  <si>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</si>
  <si>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</si>
  <si>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</si>
  <si>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</si>
  <si>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</si>
  <si>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</si>
  <si>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</si>
  <si>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</si>
  <si>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</si>
  <si>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</si>
  <si>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</si>
  <si>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</si>
  <si>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</si>
  <si>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</si>
  <si>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</si>
  <si>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</si>
  <si>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</si>
  <si>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</si>
  <si>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</si>
  <si>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</si>
  <si>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</si>
  <si>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</si>
  <si>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</si>
  <si>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</si>
  <si>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</si>
  <si>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</si>
  <si>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</si>
  <si>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</si>
  <si>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</si>
  <si>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</si>
  <si>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</si>
  <si>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</si>
  <si>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</si>
  <si>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</si>
  <si>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</si>
  <si>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</si>
  <si>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</si>
  <si>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</si>
  <si>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</si>
  <si>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</si>
  <si>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</si>
  <si>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</si>
  <si>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</si>
  <si>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</si>
  <si>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</si>
  <si>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</si>
  <si>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</si>
  <si>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</si>
  <si>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</si>
  <si>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</si>
  <si>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</si>
  <si>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</si>
  <si>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</si>
  <si>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</si>
  <si>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</si>
  <si>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</si>
  <si>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</si>
  <si>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</si>
  <si>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</si>
  <si>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</si>
  <si>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</si>
  <si>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</si>
  <si>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</si>
  <si>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</si>
  <si>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</si>
  <si>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</si>
  <si>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</si>
  <si>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</si>
  <si>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</si>
  <si>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</si>
  <si>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</si>
  <si>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</si>
  <si>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</si>
  <si>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</si>
  <si>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</si>
  <si>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</si>
  <si>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</si>
  <si>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</si>
  <si>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</si>
  <si>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</si>
  <si>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</si>
  <si>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</si>
  <si>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</si>
  <si>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</si>
  <si>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</si>
  <si>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</si>
  <si>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</si>
  <si>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</si>
  <si>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</si>
  <si>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</si>
  <si>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</si>
  <si>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</si>
  <si>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</si>
  <si>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</si>
  <si>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</si>
  <si>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</si>
  <si>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</si>
  <si>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</si>
  <si>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</si>
  <si>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</si>
  <si>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</si>
  <si>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</si>
  <si>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</si>
  <si>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</si>
  <si>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</si>
  <si>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</si>
  <si>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</si>
  <si>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</si>
  <si>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</si>
  <si>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</si>
  <si>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</si>
  <si>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</si>
  <si>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</si>
  <si>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</si>
  <si>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</si>
  <si>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</si>
  <si>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</si>
  <si>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</si>
  <si>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</si>
  <si>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</si>
  <si>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</si>
  <si>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</si>
  <si>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</si>
  <si>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</si>
  <si>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</si>
  <si>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</si>
  <si>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</si>
  <si>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</si>
  <si>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</si>
  <si>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</si>
  <si>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</si>
  <si>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</si>
  <si>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</si>
  <si>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</si>
  <si>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</si>
  <si>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</si>
  <si>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</si>
  <si>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</si>
  <si>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</si>
  <si>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</si>
  <si>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</si>
  <si>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</si>
  <si>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</si>
  <si>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</si>
  <si>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</si>
  <si>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</si>
  <si>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</si>
  <si>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</si>
  <si>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</si>
  <si>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</si>
  <si>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</si>
  <si>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</si>
  <si>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</si>
  <si>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</si>
  <si>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</si>
  <si>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</si>
  <si>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</si>
  <si>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</si>
  <si>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</si>
  <si>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</si>
  <si>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</si>
  <si>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</si>
  <si>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</si>
  <si>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</si>
  <si>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</si>
  <si>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</si>
  <si>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</si>
  <si>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</si>
  <si>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</si>
  <si>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</si>
  <si>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</si>
  <si>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</si>
  <si>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</si>
  <si>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</si>
  <si>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</si>
  <si>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</si>
  <si>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</si>
  <si>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</si>
  <si>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</si>
  <si>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</si>
  <si>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</si>
  <si>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</si>
  <si>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</si>
  <si>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</si>
  <si>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</si>
  <si>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</si>
  <si>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</si>
  <si>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</si>
  <si>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</si>
  <si>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</si>
  <si>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</si>
  <si>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</si>
  <si>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</si>
  <si>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</si>
  <si>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</si>
  <si>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</si>
  <si>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</si>
  <si>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</si>
  <si>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</si>
  <si>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</si>
  <si>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</si>
  <si>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</si>
  <si>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</si>
  <si>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</si>
  <si>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</si>
  <si>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</si>
  <si>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</si>
  <si>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</si>
  <si>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</si>
  <si>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</si>
  <si>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</si>
  <si>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</si>
  <si>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</si>
  <si>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</si>
  <si>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</si>
  <si>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</si>
  <si>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</si>
  <si>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</si>
  <si>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</si>
  <si>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</si>
  <si>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</si>
  <si>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</si>
  <si>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</si>
  <si>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</si>
  <si>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</si>
  <si>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</si>
  <si>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</si>
  <si>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</si>
  <si>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</si>
  <si>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</si>
  <si>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</si>
  <si>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</si>
  <si>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</si>
  <si>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</si>
  <si>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</si>
  <si>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</si>
  <si>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</si>
  <si>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</si>
  <si>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</si>
  <si>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</si>
  <si>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</si>
  <si>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</si>
  <si>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</si>
  <si>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</si>
  <si>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</si>
  <si>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</si>
  <si>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</si>
  <si>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</si>
  <si>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</si>
  <si>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</si>
  <si>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</si>
  <si>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</si>
  <si>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</si>
  <si>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</si>
  <si>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</si>
  <si>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</si>
  <si>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</si>
  <si>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</si>
  <si>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</si>
  <si>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</si>
  <si>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</si>
  <si>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</si>
  <si>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</si>
  <si>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</si>
  <si>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</si>
  <si>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</si>
  <si>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</si>
  <si>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</si>
  <si>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</si>
  <si>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</si>
  <si>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</si>
  <si>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</si>
  <si>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</si>
  <si>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</si>
  <si>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</si>
  <si>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</si>
  <si>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</si>
  <si>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</si>
  <si>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</si>
  <si>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</si>
  <si>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</si>
  <si>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</si>
  <si>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</si>
  <si>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</si>
  <si>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</si>
  <si>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</si>
  <si>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</si>
  <si>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</si>
  <si>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</si>
  <si>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</si>
  <si>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</si>
  <si>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</si>
  <si>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</si>
  <si>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</si>
  <si>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</si>
  <si>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</si>
  <si>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</si>
  <si>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</si>
  <si>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</si>
  <si>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</si>
  <si>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</si>
  <si>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</si>
  <si>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</si>
  <si>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</si>
  <si>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</si>
  <si>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</si>
  <si>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</si>
  <si>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</si>
  <si>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</si>
  <si>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</si>
  <si>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</si>
  <si>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</si>
  <si>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</si>
  <si>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</si>
  <si>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</si>
  <si>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</si>
  <si>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</si>
  <si>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</si>
  <si>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</si>
  <si>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</si>
  <si>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</si>
  <si>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</si>
  <si>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</si>
  <si>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</si>
  <si>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</si>
  <si>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</si>
  <si>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</si>
  <si>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</si>
  <si>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</si>
  <si>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</si>
  <si>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</si>
  <si>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</si>
  <si>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</si>
  <si>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</si>
  <si>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</si>
  <si>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</si>
  <si>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</si>
  <si>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</si>
  <si>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</si>
  <si>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</si>
  <si>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</si>
  <si>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</si>
  <si>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</si>
  <si>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</si>
  <si>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</si>
  <si>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</si>
  <si>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</si>
  <si>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</si>
  <si>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</si>
  <si>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</si>
  <si>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</si>
  <si>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</si>
  <si>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</si>
  <si>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</si>
  <si>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</si>
  <si>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</si>
  <si>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</si>
  <si>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</si>
  <si>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</si>
  <si>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</si>
  <si>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</si>
  <si>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</si>
  <si>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</si>
  <si>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</si>
  <si>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</si>
  <si>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</si>
  <si>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</si>
  <si>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</si>
  <si>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</si>
  <si>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</si>
  <si>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</si>
  <si>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</si>
  <si>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</si>
  <si>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</si>
  <si>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</si>
  <si>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</si>
  <si>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</si>
  <si>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</si>
  <si>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</si>
  <si>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</si>
  <si>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</si>
  <si>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</si>
  <si>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</si>
  <si>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</si>
  <si>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</si>
  <si>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</si>
  <si>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</si>
  <si>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</si>
  <si>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</si>
  <si>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</si>
  <si>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</si>
  <si>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</si>
  <si>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</si>
  <si>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</si>
  <si>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</si>
  <si>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</si>
  <si>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</si>
  <si>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</si>
  <si>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</si>
  <si>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</si>
  <si>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</si>
  <si>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</si>
  <si>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</si>
  <si>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</si>
  <si>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</si>
  <si>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</si>
  <si>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</si>
  <si>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</si>
  <si>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</si>
  <si>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</si>
  <si>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</si>
  <si>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</si>
  <si>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</si>
  <si>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</si>
  <si>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</si>
  <si>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</si>
  <si>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</si>
  <si>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</si>
  <si>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</si>
  <si>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</si>
  <si>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</si>
  <si>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</si>
  <si>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</si>
  <si>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</si>
  <si>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</si>
  <si>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</si>
  <si>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</si>
  <si>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</si>
  <si>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</si>
  <si>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</si>
  <si>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</si>
  <si>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</si>
  <si>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</si>
  <si>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</si>
  <si>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</si>
  <si>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</si>
  <si>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</si>
  <si>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</si>
  <si>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</si>
  <si>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</si>
  <si>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</si>
  <si>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</si>
  <si>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</si>
  <si>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</si>
  <si>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</si>
  <si>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</si>
  <si>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</si>
  <si>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</si>
  <si>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</si>
  <si>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</si>
  <si>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</si>
  <si>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</si>
  <si>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</si>
  <si>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</si>
  <si>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</si>
  <si>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</si>
  <si>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</si>
  <si>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</si>
  <si>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</si>
  <si>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</si>
  <si>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</si>
  <si>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</si>
  <si>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</si>
  <si>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</si>
  <si>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</si>
  <si>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</si>
  <si>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</si>
  <si>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</si>
  <si>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</si>
  <si>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</si>
  <si>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</si>
  <si>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</si>
  <si>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</si>
  <si>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</si>
  <si>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</si>
  <si>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</si>
  <si>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</si>
  <si>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</si>
  <si>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</si>
  <si>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</si>
  <si>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</si>
  <si>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</si>
  <si>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</si>
  <si>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</si>
  <si>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</si>
  <si>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</si>
  <si>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</si>
  <si>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</si>
  <si>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</si>
  <si>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</si>
  <si>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</si>
  <si>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</si>
  <si>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</si>
  <si>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</si>
  <si>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</si>
  <si>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</si>
  <si>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</si>
  <si>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</si>
  <si>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</si>
  <si>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</si>
  <si>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</si>
  <si>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</si>
  <si>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</si>
  <si>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</si>
  <si>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</si>
  <si>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</si>
  <si>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</si>
  <si>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</si>
  <si>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</si>
  <si>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</si>
  <si>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</si>
  <si>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</si>
  <si>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</si>
  <si>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</si>
  <si>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</si>
  <si>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</si>
  <si>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</si>
  <si>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</si>
  <si>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</si>
  <si>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</si>
  <si>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</si>
  <si>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</si>
  <si>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</si>
  <si>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</si>
  <si>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</si>
  <si>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</si>
  <si>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</si>
  <si>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</si>
  <si>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</si>
  <si>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</si>
  <si>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</si>
  <si>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</si>
  <si>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</si>
  <si>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</si>
  <si>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</si>
  <si>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</si>
  <si>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</si>
  <si>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</si>
  <si>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</si>
  <si>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</si>
  <si>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</si>
  <si>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</si>
  <si>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</si>
  <si>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</si>
  <si>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</si>
  <si>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</si>
  <si>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</si>
  <si>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</si>
  <si>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</si>
  <si>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</si>
  <si>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</si>
  <si>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</si>
  <si>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</si>
  <si>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</si>
  <si>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</si>
  <si>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</si>
  <si>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</si>
  <si>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</si>
  <si>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</si>
  <si>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</si>
  <si>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</si>
  <si>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</si>
  <si>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</si>
  <si>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</si>
  <si>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</si>
  <si>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</si>
  <si>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</si>
  <si>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</si>
  <si>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</si>
  <si>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</si>
  <si>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</si>
  <si>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</si>
  <si>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</si>
  <si>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</si>
  <si>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</si>
  <si>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</si>
  <si>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</si>
  <si>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</si>
  <si>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</si>
  <si>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</si>
  <si>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</si>
  <si>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</si>
  <si>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</si>
  <si>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</si>
  <si>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</si>
  <si>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</si>
  <si>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</si>
  <si>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</si>
  <si>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</si>
  <si>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</si>
  <si>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</si>
  <si>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</si>
  <si>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</si>
  <si>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</si>
  <si>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</si>
  <si>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</si>
  <si>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</si>
  <si>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</si>
  <si>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</si>
  <si>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</si>
  <si>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</si>
  <si>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</si>
  <si>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</si>
  <si>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</si>
  <si>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</si>
  <si>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</si>
  <si>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</si>
  <si>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</si>
  <si>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</si>
  <si>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</si>
  <si>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</si>
  <si>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</si>
  <si>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</si>
  <si>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</si>
  <si>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</si>
  <si>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</si>
  <si>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</si>
  <si>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</si>
  <si>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</si>
  <si>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</si>
  <si>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</si>
  <si>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</si>
  <si>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</si>
  <si>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</si>
  <si>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</si>
  <si>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</si>
  <si>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</si>
  <si>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</si>
  <si>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</si>
  <si>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</si>
  <si>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</si>
  <si>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</si>
  <si>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</si>
  <si>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</si>
  <si>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</si>
  <si>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</si>
  <si>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</si>
  <si>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</si>
  <si>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</si>
  <si>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</si>
  <si>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</si>
  <si>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</si>
  <si>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</si>
  <si>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</si>
  <si>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</si>
  <si>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</si>
  <si>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</si>
  <si>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</si>
  <si>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</si>
  <si>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</si>
  <si>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</si>
  <si>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</si>
  <si>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</si>
  <si>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</si>
  <si>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</si>
  <si>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</si>
  <si>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</si>
  <si>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</si>
  <si>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</si>
  <si>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</si>
  <si>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</si>
  <si>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</si>
  <si>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</si>
  <si>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</si>
  <si>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</si>
  <si>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</si>
  <si>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</si>
  <si>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</si>
  <si>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</si>
  <si>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</si>
  <si>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</si>
  <si>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</si>
  <si>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</si>
  <si>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</si>
  <si>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</si>
  <si>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</si>
  <si>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</si>
  <si>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</si>
  <si>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</si>
  <si>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</si>
  <si>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</si>
  <si>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</si>
  <si>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</si>
  <si>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</si>
  <si>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</si>
  <si>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</si>
  <si>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</si>
  <si>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</si>
  <si>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</si>
  <si>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</si>
  <si>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</si>
  <si>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</si>
  <si>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</si>
  <si>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</si>
  <si>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</si>
  <si>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</si>
  <si>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</si>
  <si>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</si>
  <si>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</si>
  <si>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</si>
  <si>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</si>
  <si>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</si>
  <si>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</si>
  <si>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</si>
  <si>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</si>
  <si>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</si>
  <si>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</si>
  <si>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</si>
  <si>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</si>
  <si>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</si>
  <si>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</si>
  <si>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</si>
  <si>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</si>
  <si>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</si>
  <si>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</si>
  <si>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</si>
  <si>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</si>
  <si>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</si>
  <si>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</si>
  <si>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</si>
  <si>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</si>
  <si>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</si>
  <si>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</si>
  <si>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</si>
  <si>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</si>
  <si>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</si>
  <si>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</si>
  <si>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</si>
  <si>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</si>
  <si>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</si>
  <si>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</si>
  <si>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</si>
  <si>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</si>
  <si>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</si>
  <si>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</si>
  <si>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</si>
  <si>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</si>
  <si>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</si>
  <si>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</si>
  <si>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</si>
  <si>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</si>
  <si>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</si>
  <si>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</si>
  <si>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</si>
  <si>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</si>
  <si>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</si>
  <si>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</si>
  <si>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</si>
  <si>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</si>
  <si>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</si>
  <si>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</si>
  <si>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</si>
  <si>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</si>
  <si>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</si>
  <si>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</si>
  <si>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</si>
  <si>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</si>
  <si>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</si>
  <si>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</si>
  <si>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</si>
  <si>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</si>
  <si>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</si>
  <si>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</si>
  <si>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</si>
  <si>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</si>
  <si>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</si>
  <si>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</si>
  <si>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</si>
  <si>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</si>
  <si>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</si>
  <si>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</si>
  <si>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</si>
  <si>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</si>
  <si>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</si>
  <si>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</si>
  <si>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</si>
  <si>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</si>
  <si>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</si>
  <si>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</si>
  <si>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</si>
  <si>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</si>
  <si>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</si>
  <si>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</si>
  <si>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</si>
  <si>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</si>
  <si>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</si>
  <si>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</si>
  <si>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</si>
  <si>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</si>
  <si>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</si>
  <si>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</si>
  <si>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</si>
  <si>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</si>
  <si>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</si>
  <si>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</si>
  <si>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</si>
  <si>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</si>
  <si>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</si>
  <si>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</si>
  <si>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</si>
  <si>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</si>
  <si>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</si>
  <si>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</si>
  <si>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</si>
  <si>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</si>
  <si>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</si>
  <si>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</si>
  <si>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</si>
  <si>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</si>
  <si>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</si>
  <si>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</si>
  <si>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</si>
  <si>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</si>
  <si>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</si>
  <si>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</si>
  <si>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</si>
  <si>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</si>
  <si>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</si>
  <si>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</si>
  <si>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</si>
  <si>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</si>
  <si>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</si>
  <si>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</si>
  <si>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</si>
  <si>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</si>
  <si>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</si>
  <si>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</si>
  <si>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</si>
  <si>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</si>
  <si>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</si>
  <si>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</si>
  <si>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</si>
  <si>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</si>
  <si>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</si>
  <si>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</si>
  <si>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</si>
  <si>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</si>
  <si>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</si>
  <si>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</si>
  <si>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</si>
  <si>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</si>
  <si>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</si>
  <si>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</si>
  <si>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</si>
  <si>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</si>
  <si>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</si>
  <si>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</si>
  <si>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</si>
  <si>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</si>
  <si>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</si>
  <si>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</si>
  <si>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</si>
  <si>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</si>
  <si>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</si>
  <si>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</si>
  <si>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</si>
  <si>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</si>
  <si>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</si>
  <si>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</si>
  <si>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</si>
  <si>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</si>
  <si>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</si>
  <si>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</si>
  <si>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</si>
  <si>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</si>
  <si>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</si>
  <si>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</si>
  <si>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</si>
  <si>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</si>
  <si>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</si>
  <si>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</si>
  <si>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</si>
  <si>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</si>
  <si>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</si>
  <si>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</si>
  <si>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</si>
  <si>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</si>
  <si>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</si>
  <si>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</si>
  <si>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</si>
  <si>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</si>
  <si>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</si>
  <si>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</si>
  <si>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</si>
  <si>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</si>
  <si>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</si>
  <si>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</si>
  <si>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</si>
  <si>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</si>
  <si>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</si>
  <si>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</si>
  <si>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</si>
  <si>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</si>
  <si>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</si>
  <si>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</si>
  <si>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</si>
  <si>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</si>
  <si>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</si>
  <si>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</si>
  <si>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</si>
  <si>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</si>
  <si>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</si>
  <si>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</si>
  <si>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</si>
  <si>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</si>
  <si>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</si>
  <si>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</si>
  <si>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</si>
  <si>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</si>
  <si>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</si>
  <si>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</si>
  <si>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</si>
  <si>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</si>
  <si>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</si>
  <si>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</si>
  <si>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</si>
  <si>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</si>
  <si>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</si>
  <si>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</si>
  <si>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</si>
  <si>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</si>
  <si>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</si>
  <si>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</si>
  <si>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</si>
  <si>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</si>
  <si>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</si>
  <si>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</si>
  <si>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</si>
  <si>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</si>
  <si>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</si>
  <si>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</si>
  <si>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</si>
  <si>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</si>
  <si>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</si>
  <si>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</si>
  <si>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</si>
  <si>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</si>
  <si>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</si>
  <si>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</si>
  <si>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</si>
  <si>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</si>
  <si>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</si>
  <si>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</si>
  <si>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</si>
  <si>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</si>
  <si>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</si>
  <si>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</si>
  <si>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</si>
  <si>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</si>
  <si>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</si>
  <si>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</si>
  <si>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</si>
  <si>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</si>
  <si>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</si>
  <si>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</si>
  <si>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</si>
  <si>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</si>
  <si>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</si>
  <si>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</si>
  <si>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</si>
  <si>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</si>
  <si>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</si>
  <si>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</si>
  <si>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</si>
  <si>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</si>
  <si>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</si>
  <si>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</si>
  <si>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</si>
  <si>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</si>
  <si>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</si>
  <si>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</si>
  <si>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</si>
  <si>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</si>
  <si>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</si>
  <si>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</si>
  <si>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</si>
  <si>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</si>
  <si>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</si>
  <si>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</si>
  <si>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</si>
  <si>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</si>
  <si>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</si>
  <si>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</si>
  <si>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</si>
  <si>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</si>
  <si>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</si>
  <si>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</si>
  <si>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</si>
  <si>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</si>
  <si>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</si>
  <si>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</si>
  <si>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</si>
  <si>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</si>
  <si>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</si>
  <si>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</si>
  <si>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</si>
  <si>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</si>
  <si>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</si>
  <si>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</si>
  <si>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</si>
  <si>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</si>
  <si>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</si>
  <si>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</si>
  <si>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</si>
  <si>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</si>
  <si>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</si>
  <si>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</si>
  <si>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</si>
  <si>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</si>
  <si>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</si>
  <si>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</si>
  <si>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</si>
  <si>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</si>
  <si>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</si>
  <si>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</si>
  <si>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</si>
  <si>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</si>
  <si>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</si>
  <si>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</si>
  <si>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</si>
  <si>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</si>
  <si>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</si>
  <si>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</si>
  <si>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</si>
  <si>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</si>
  <si>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</si>
  <si>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</si>
  <si>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</si>
  <si>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</si>
  <si>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</si>
  <si>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</si>
  <si>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</si>
  <si>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</si>
  <si>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</si>
  <si>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</si>
  <si>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</si>
  <si>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</si>
  <si>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</si>
  <si>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</si>
  <si>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</si>
  <si>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</si>
  <si>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</si>
  <si>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</si>
  <si>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</si>
  <si>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</si>
  <si>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</si>
  <si>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</si>
  <si>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</si>
  <si>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</si>
  <si>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</si>
  <si>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</si>
  <si>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</si>
  <si>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</si>
  <si>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</si>
  <si>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</si>
  <si>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</si>
  <si>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</si>
  <si>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</si>
  <si>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</si>
  <si>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</si>
  <si>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</si>
  <si>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</si>
  <si>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</si>
  <si>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</si>
  <si>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</si>
  <si>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</si>
  <si>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</si>
  <si>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</si>
  <si>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</si>
  <si>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</si>
  <si>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</si>
  <si>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</si>
  <si>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</si>
  <si>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</si>
  <si>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</si>
  <si>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</si>
  <si>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</si>
  <si>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</si>
  <si>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</si>
  <si>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</si>
  <si>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</si>
  <si>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</si>
  <si>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</si>
  <si>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</si>
  <si>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</si>
  <si>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</si>
  <si>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</si>
  <si>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</si>
  <si>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</si>
  <si>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</si>
  <si>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</si>
  <si>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</si>
  <si>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</si>
  <si>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</si>
  <si>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</si>
  <si>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</si>
  <si>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</si>
  <si>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</si>
  <si>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</si>
  <si>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</si>
  <si>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</si>
  <si>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</si>
  <si>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</si>
  <si>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</si>
  <si>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</si>
  <si>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</si>
  <si>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</si>
  <si>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</si>
  <si>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</si>
  <si>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</si>
  <si>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</si>
  <si>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</si>
  <si>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</si>
  <si>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</si>
  <si>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</si>
  <si>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</si>
  <si>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</si>
  <si>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</si>
  <si>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</si>
  <si>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</si>
  <si>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</si>
  <si>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</si>
  <si>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</si>
  <si>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</si>
  <si>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</si>
  <si>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</si>
  <si>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</si>
  <si>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</si>
  <si>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</si>
  <si>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</si>
  <si>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</si>
  <si>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</si>
  <si>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</si>
  <si>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</si>
  <si>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</si>
  <si>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</si>
  <si>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</si>
  <si>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</si>
  <si>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</si>
  <si>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</si>
  <si>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</si>
  <si>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</si>
  <si>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</si>
  <si>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</si>
  <si>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</si>
  <si>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</si>
  <si>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</si>
  <si>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</si>
  <si>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</si>
  <si>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</si>
  <si>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</si>
  <si>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</si>
  <si>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</si>
  <si>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</si>
  <si>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</si>
  <si>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</si>
  <si>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</si>
  <si>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</si>
  <si>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</si>
  <si>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</si>
  <si>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</si>
  <si>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</si>
  <si>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</si>
  <si>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</si>
  <si>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</si>
  <si>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</si>
  <si>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</si>
  <si>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</si>
  <si>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</si>
  <si>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</si>
  <si>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</si>
  <si>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</si>
  <si>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</si>
  <si>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</si>
  <si>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</si>
  <si>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</si>
  <si>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</si>
  <si>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</si>
  <si>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</si>
  <si>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</si>
  <si>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</si>
  <si>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</si>
  <si>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</si>
  <si>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</si>
  <si>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</si>
  <si>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</si>
  <si>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</si>
  <si>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</si>
  <si>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</si>
  <si>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</si>
  <si>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</si>
  <si>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</si>
  <si>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</si>
  <si>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</si>
  <si>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</si>
  <si>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</si>
  <si>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</si>
  <si>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</si>
  <si>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</si>
  <si>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</si>
  <si>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</si>
  <si>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</si>
  <si>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</si>
  <si>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</si>
  <si>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</si>
  <si>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</si>
  <si>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</si>
  <si>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</si>
  <si>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</si>
  <si>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</si>
  <si>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</si>
  <si>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</si>
  <si>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</si>
  <si>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</si>
  <si>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</si>
  <si>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</si>
  <si>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</si>
  <si>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</si>
  <si>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</si>
  <si>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</si>
  <si>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</si>
  <si>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</si>
  <si>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</si>
  <si>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</si>
  <si>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</si>
  <si>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</si>
  <si>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</si>
  <si>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</si>
  <si>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</si>
  <si>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</si>
  <si>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</si>
  <si>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</si>
  <si>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</si>
  <si>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</si>
  <si>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</si>
  <si>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</si>
  <si>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</si>
  <si>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</si>
  <si>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</si>
  <si>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</si>
  <si>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</si>
  <si>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</si>
  <si>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</si>
  <si>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</si>
  <si>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</si>
  <si>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</si>
  <si>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</si>
  <si>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</si>
  <si>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</si>
  <si>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</si>
  <si>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</si>
  <si>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</si>
  <si>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</si>
  <si>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</si>
  <si>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</si>
  <si>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</si>
  <si>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</si>
  <si>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</si>
  <si>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</si>
  <si>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</si>
  <si>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</si>
  <si>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</si>
  <si>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</si>
  <si>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</si>
  <si>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</si>
  <si>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</si>
  <si>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</si>
  <si>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</si>
  <si>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</si>
  <si>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</si>
  <si>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</si>
  <si>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</si>
  <si>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</si>
  <si>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</si>
  <si>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</si>
  <si>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</si>
  <si>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</si>
  <si>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</si>
  <si>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</si>
  <si>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</si>
  <si>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</si>
  <si>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</si>
  <si>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</si>
  <si>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</si>
  <si>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</si>
  <si>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</si>
  <si>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</si>
  <si>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</si>
  <si>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</si>
  <si>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</si>
  <si>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</si>
  <si>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</si>
  <si>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</si>
  <si>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</si>
  <si>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</si>
  <si>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</si>
  <si>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</si>
  <si>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</si>
  <si>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</si>
  <si>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</si>
  <si>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</si>
  <si>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</si>
  <si>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</si>
  <si>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</si>
  <si>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</si>
  <si>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</si>
  <si>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</si>
  <si>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</si>
  <si>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</si>
  <si>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</si>
  <si>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</si>
  <si>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</si>
  <si>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</si>
  <si>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</si>
  <si>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</si>
  <si>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</si>
  <si>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</si>
  <si>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</si>
  <si>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</si>
  <si>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</si>
  <si>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</si>
  <si>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</si>
  <si>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</si>
  <si>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</si>
  <si>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</si>
  <si>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</si>
  <si>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</si>
  <si>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</si>
  <si>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</si>
  <si>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</si>
  <si>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</si>
  <si>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</si>
  <si>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</si>
  <si>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</si>
  <si>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</si>
  <si>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</si>
  <si>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</si>
  <si>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</si>
  <si>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</si>
  <si>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</si>
  <si>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</si>
  <si>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</si>
  <si>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</si>
  <si>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</si>
  <si>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</si>
  <si>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</si>
  <si>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</si>
  <si>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</si>
  <si>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</si>
  <si>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</si>
  <si>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</si>
  <si>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</si>
  <si>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</si>
  <si>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</si>
  <si>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</si>
  <si>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</si>
  <si>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</si>
  <si>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</si>
  <si>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</si>
  <si>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</si>
  <si>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</si>
  <si>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</si>
  <si>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</si>
  <si>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</si>
  <si>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</si>
  <si>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</si>
  <si>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</si>
  <si>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</si>
  <si>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</si>
  <si>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</si>
  <si>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</si>
  <si>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</si>
  <si>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</si>
  <si>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</si>
  <si>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</si>
  <si>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</si>
  <si>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</si>
  <si>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</si>
  <si>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</si>
  <si>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</si>
  <si>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</si>
  <si>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</si>
  <si>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</si>
  <si>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</si>
  <si>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</si>
  <si>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</si>
  <si>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</si>
  <si>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</si>
  <si>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</si>
  <si>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</si>
  <si>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</si>
  <si>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</si>
  <si>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</si>
  <si>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</si>
  <si>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</si>
  <si>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</si>
  <si>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</si>
  <si>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</si>
  <si>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</si>
  <si>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</si>
  <si>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</si>
  <si>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</si>
  <si>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</si>
  <si>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</si>
  <si>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</si>
  <si>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</si>
  <si>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</si>
  <si>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</si>
  <si>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</si>
  <si>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</si>
  <si>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</si>
  <si>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</si>
  <si>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</si>
  <si>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</si>
  <si>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</si>
  <si>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</si>
  <si>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</si>
  <si>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</si>
  <si>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</si>
  <si>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</si>
  <si>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</si>
  <si>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</si>
  <si>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</si>
  <si>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</si>
  <si>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</si>
  <si>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</si>
  <si>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</si>
  <si>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</si>
  <si>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</si>
  <si>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</si>
  <si>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</si>
  <si>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</si>
  <si>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</si>
  <si>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</si>
  <si>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</si>
  <si>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</si>
  <si>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</si>
  <si>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</si>
  <si>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</si>
  <si>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</si>
  <si>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</si>
  <si>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</si>
  <si>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</si>
  <si>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</si>
  <si>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</si>
  <si>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</si>
  <si>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</si>
  <si>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</si>
  <si>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</si>
  <si>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</si>
  <si>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</si>
  <si>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</si>
  <si>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</si>
  <si>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</si>
  <si>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</si>
  <si>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</si>
  <si>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</si>
  <si>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</si>
  <si>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</si>
  <si>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</si>
  <si>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</si>
  <si>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</si>
  <si>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</si>
  <si>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</si>
  <si>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</si>
  <si>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</si>
  <si>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</si>
  <si>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</si>
  <si>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</si>
  <si>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</si>
  <si>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</si>
  <si>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</si>
  <si>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</si>
  <si>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</si>
  <si>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</si>
  <si>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</si>
  <si>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</si>
  <si>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</si>
  <si>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</si>
  <si>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</si>
  <si>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</si>
  <si>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</si>
  <si>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</si>
  <si>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</si>
  <si>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</si>
  <si>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</si>
  <si>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</si>
  <si>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</si>
  <si>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</si>
  <si>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</si>
  <si>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</si>
  <si>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</si>
  <si>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</si>
  <si>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</si>
  <si>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</si>
  <si>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</si>
  <si>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</si>
  <si>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</si>
  <si>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</si>
  <si>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</si>
  <si>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</si>
  <si>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</si>
  <si>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</si>
  <si>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</si>
  <si>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</si>
  <si>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</si>
  <si>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</si>
  <si>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</si>
  <si>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</si>
  <si>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</si>
  <si>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</si>
  <si>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</si>
  <si>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</si>
  <si>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</si>
  <si>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</si>
  <si>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</si>
  <si>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</si>
  <si>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</si>
  <si>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</si>
  <si>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</si>
  <si>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</si>
  <si>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</si>
  <si>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</si>
  <si>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</si>
  <si>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</si>
  <si>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</si>
  <si>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</si>
  <si>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</si>
  <si>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</si>
  <si>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</si>
  <si>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</si>
  <si>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</si>
  <si>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</si>
  <si>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</si>
  <si>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</si>
  <si>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</si>
  <si>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</si>
  <si>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</si>
  <si>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</si>
  <si>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</si>
  <si>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</si>
  <si>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</si>
  <si>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</si>
  <si>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</si>
  <si>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</si>
  <si>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</si>
  <si>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</si>
  <si>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</si>
  <si>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</si>
  <si>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</si>
  <si>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</si>
  <si>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</si>
  <si>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</si>
  <si>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</si>
  <si>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</si>
  <si>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</si>
  <si>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</si>
  <si>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</si>
  <si>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</si>
  <si>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</si>
  <si>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</si>
  <si>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</si>
  <si>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</si>
  <si>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</si>
  <si>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</si>
  <si>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</si>
  <si>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</si>
  <si>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</si>
  <si>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</si>
  <si>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</si>
  <si>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</si>
  <si>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</si>
  <si>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</si>
  <si>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</si>
  <si>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</si>
  <si>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</si>
  <si>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</si>
  <si>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</si>
  <si>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</si>
  <si>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</si>
  <si>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</si>
  <si>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</si>
  <si>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</si>
  <si>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</si>
  <si>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</si>
  <si>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</si>
  <si>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</si>
  <si>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</si>
  <si>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</si>
  <si>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</si>
  <si>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</si>
  <si>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</si>
  <si>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</si>
  <si>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</si>
  <si>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</si>
  <si>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</si>
  <si>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</si>
  <si>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</si>
  <si>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</si>
  <si>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</si>
  <si>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</si>
  <si>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</si>
  <si>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</si>
  <si>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</si>
  <si>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</si>
  <si>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</si>
  <si>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</si>
  <si>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</si>
  <si>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</si>
  <si>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</si>
  <si>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</si>
  <si>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</si>
  <si>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</si>
  <si>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</si>
  <si>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</si>
  <si>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</si>
  <si>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</si>
  <si>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</si>
  <si>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</si>
  <si>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</si>
  <si>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</si>
  <si>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</si>
  <si>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</si>
  <si>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</si>
  <si>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</si>
  <si>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</si>
  <si>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</si>
  <si>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</si>
  <si>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</si>
  <si>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</si>
  <si>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</si>
  <si>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</si>
  <si>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</si>
  <si>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</si>
  <si>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</si>
  <si>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</si>
  <si>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</si>
  <si>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</si>
  <si>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</si>
  <si>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</si>
  <si>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</si>
  <si>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</si>
  <si>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</si>
  <si>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</si>
  <si>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</si>
  <si>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</si>
  <si>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</si>
  <si>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</si>
  <si>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</si>
  <si>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</si>
  <si>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</si>
  <si>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</si>
  <si>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</si>
  <si>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</si>
  <si>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</si>
  <si>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</si>
  <si>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</si>
  <si>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</si>
  <si>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</si>
  <si>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</si>
  <si>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</si>
  <si>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</si>
  <si>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</si>
  <si>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</si>
  <si>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</si>
  <si>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</si>
  <si>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</si>
  <si>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</si>
  <si>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</si>
  <si>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</si>
  <si>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</si>
  <si>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</si>
  <si>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</si>
  <si>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</si>
  <si>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</si>
  <si>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</si>
  <si>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</si>
  <si>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</si>
  <si>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</si>
  <si>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</si>
  <si>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</si>
  <si>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</si>
  <si>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</si>
  <si>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</si>
  <si>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</si>
  <si>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</si>
  <si>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</si>
  <si>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</si>
  <si>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</si>
  <si>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</si>
  <si>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</si>
  <si>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</si>
  <si>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</si>
  <si>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</si>
  <si>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</si>
  <si>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</si>
  <si>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</si>
  <si>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</si>
  <si>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</si>
  <si>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</si>
  <si>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</si>
  <si>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</si>
  <si>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</si>
  <si>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</si>
  <si>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</si>
  <si>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</si>
  <si>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</si>
  <si>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</si>
  <si>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</si>
  <si>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</si>
  <si>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</si>
  <si>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</si>
  <si>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</si>
  <si>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</si>
  <si>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</si>
  <si>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</si>
  <si>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</si>
  <si>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</si>
  <si>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</si>
  <si>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</si>
  <si>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</si>
  <si>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</si>
  <si>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</si>
  <si>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</si>
  <si>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</si>
  <si>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</si>
  <si>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</si>
  <si>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</si>
  <si>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</si>
  <si>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</si>
  <si>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</si>
  <si>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</si>
  <si>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</si>
  <si>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</si>
  <si>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</si>
  <si>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</si>
  <si>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</si>
  <si>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</si>
  <si>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</si>
  <si>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</si>
  <si>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</si>
  <si>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</si>
  <si>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</si>
  <si>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</si>
  <si>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</si>
  <si>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</si>
  <si>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</si>
  <si>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</si>
  <si>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</si>
  <si>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</si>
  <si>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</si>
  <si>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</si>
  <si>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</si>
  <si>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</si>
  <si>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</si>
  <si>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</si>
  <si>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</si>
  <si>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</si>
  <si>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</si>
  <si>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</si>
  <si>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</si>
  <si>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</si>
  <si>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</si>
  <si>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</si>
  <si>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</si>
  <si>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</si>
  <si>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</si>
  <si>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</si>
  <si>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</si>
  <si>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</si>
  <si>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</si>
  <si>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</si>
  <si>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</si>
  <si>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</si>
  <si>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</si>
  <si>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</si>
  <si>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</si>
  <si>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</si>
  <si>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</si>
  <si>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</si>
  <si>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</si>
  <si>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</si>
  <si>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</si>
  <si>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</si>
  <si>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</si>
  <si>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</si>
  <si>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</si>
  <si>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</si>
  <si>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</si>
  <si>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</si>
  <si>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</si>
  <si>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</si>
  <si>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</si>
  <si>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</si>
  <si>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</si>
  <si>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</si>
  <si>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</si>
  <si>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</si>
  <si>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</si>
  <si>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</si>
  <si>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</si>
  <si>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</si>
  <si>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</si>
  <si>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</si>
  <si>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</si>
  <si>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</si>
  <si>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</si>
  <si>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</si>
  <si>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</si>
  <si>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</si>
  <si>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</si>
  <si>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</si>
  <si>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</si>
  <si>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</si>
  <si>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</si>
  <si>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</si>
  <si>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</si>
  <si>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</si>
  <si>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</si>
  <si>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</si>
  <si>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</si>
  <si>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</si>
  <si>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</si>
  <si>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</si>
  <si>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</si>
  <si>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</si>
  <si>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</si>
  <si>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</si>
  <si>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</si>
  <si>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</si>
  <si>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</si>
  <si>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</si>
  <si>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</si>
  <si>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</si>
  <si>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</si>
  <si>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</si>
  <si>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</si>
  <si>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</si>
  <si>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</si>
  <si>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</si>
  <si>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</si>
  <si>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</si>
  <si>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</si>
  <si>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</si>
  <si>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</si>
  <si>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</si>
  <si>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</si>
  <si>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</si>
  <si>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</si>
  <si>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</si>
  <si>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</si>
  <si>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</si>
  <si>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</si>
  <si>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</si>
  <si>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</si>
  <si>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</si>
  <si>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</si>
  <si>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</si>
  <si>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</si>
  <si>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</si>
  <si>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</si>
  <si>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</si>
  <si>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</si>
  <si>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</si>
  <si>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</si>
  <si>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</si>
  <si>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</si>
  <si>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</si>
  <si>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</si>
  <si>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</si>
  <si>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</si>
  <si>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</si>
  <si>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</si>
  <si>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</si>
  <si>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</si>
  <si>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</si>
  <si>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</si>
  <si>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</si>
  <si>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</si>
  <si>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</si>
  <si>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</si>
  <si>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</si>
  <si>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</si>
  <si>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</si>
  <si>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</si>
  <si>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</si>
  <si>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</si>
  <si>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</si>
  <si>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</si>
  <si>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</si>
  <si>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</si>
  <si>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</si>
  <si>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</si>
  <si>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</si>
  <si>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</si>
  <si>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</si>
  <si>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</si>
  <si>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</si>
  <si>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</si>
  <si>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</si>
  <si>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</si>
  <si>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</si>
  <si>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</si>
  <si>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</si>
  <si>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</si>
  <si>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</si>
  <si>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</si>
  <si>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</si>
  <si>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</si>
  <si>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</si>
  <si>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</si>
  <si>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</si>
  <si>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</si>
  <si>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</si>
  <si>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</si>
  <si>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</si>
  <si>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</si>
  <si>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</si>
  <si>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</si>
  <si>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</si>
  <si>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</si>
  <si>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</si>
  <si>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</si>
  <si>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</si>
  <si>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</si>
  <si>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</si>
  <si>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</si>
  <si>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</si>
  <si>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</si>
  <si>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</si>
  <si>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</si>
  <si>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</si>
  <si>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</si>
  <si>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</si>
  <si>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</si>
  <si>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</si>
  <si>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</si>
  <si>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</si>
  <si>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</si>
  <si>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</si>
  <si>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</si>
  <si>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</si>
  <si>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</si>
  <si>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</si>
  <si>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</si>
  <si>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</si>
  <si>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</si>
  <si>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</si>
  <si>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</si>
  <si>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</si>
  <si>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</si>
  <si>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</si>
  <si>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</si>
  <si>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</si>
  <si>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</si>
  <si>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</si>
  <si>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</si>
  <si>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</si>
  <si>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</si>
  <si>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</si>
  <si>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</si>
  <si>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</si>
  <si>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</si>
  <si>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</si>
  <si>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</si>
  <si>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</si>
  <si>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</si>
  <si>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</si>
  <si>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</si>
  <si>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</si>
  <si>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</si>
  <si>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</si>
  <si>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</si>
  <si>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</si>
  <si>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</si>
  <si>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</si>
  <si>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</si>
  <si>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</si>
  <si>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</si>
  <si>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</si>
  <si>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</si>
  <si>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</si>
  <si>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</si>
  <si>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</si>
  <si>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</si>
  <si>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</si>
  <si>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</si>
  <si>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</si>
  <si>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</si>
  <si>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</si>
  <si>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</si>
  <si>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</si>
  <si>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</si>
  <si>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</si>
  <si>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</si>
  <si>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</si>
  <si>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</si>
  <si>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</si>
  <si>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</si>
  <si>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</si>
  <si>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</si>
  <si>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</si>
  <si>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</si>
  <si>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</si>
  <si>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</si>
  <si>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</si>
  <si>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</si>
  <si>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</si>
  <si>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</si>
  <si>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</si>
  <si>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</si>
  <si>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</si>
  <si>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</si>
  <si>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</si>
  <si>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</si>
  <si>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</si>
  <si>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</si>
  <si>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</si>
  <si>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</si>
  <si>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</si>
  <si>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</si>
  <si>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</si>
  <si>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</si>
  <si>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</si>
  <si>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</si>
  <si>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</si>
  <si>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</si>
  <si>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</si>
  <si>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</si>
  <si>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</si>
  <si>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</si>
  <si>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</si>
  <si>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</si>
  <si>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</si>
  <si>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</si>
  <si>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</si>
  <si>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</si>
  <si>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</si>
  <si>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</si>
  <si>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</si>
  <si>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</si>
  <si>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</si>
  <si>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</si>
  <si>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</si>
  <si>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</si>
  <si>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</si>
  <si>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</si>
  <si>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</si>
  <si>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</si>
  <si>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</si>
  <si>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</si>
  <si>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</si>
  <si>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</si>
  <si>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</si>
  <si>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</si>
  <si>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</si>
  <si>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</si>
  <si>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</si>
  <si>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</si>
  <si>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</si>
  <si>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</si>
  <si>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</si>
  <si>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</si>
  <si>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</si>
  <si>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</si>
  <si>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</si>
  <si>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</si>
  <si>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</si>
  <si>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</si>
  <si>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</si>
  <si>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</si>
  <si>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</si>
  <si>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</si>
  <si>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</si>
  <si>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</si>
  <si>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</si>
  <si>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</si>
  <si>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</si>
  <si>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</si>
  <si>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</si>
  <si>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</si>
  <si>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</si>
  <si>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</si>
  <si>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</si>
  <si>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</si>
  <si>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</si>
  <si>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</si>
  <si>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</si>
  <si>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</si>
  <si>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</si>
  <si>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</si>
  <si>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</si>
  <si>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</si>
  <si>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</si>
  <si>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</si>
  <si>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</si>
  <si>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</si>
  <si>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</si>
  <si>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</si>
  <si>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</si>
  <si>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</si>
  <si>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</si>
  <si>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</si>
  <si>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</si>
  <si>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</si>
  <si>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</si>
  <si>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</si>
  <si>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</si>
  <si>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</si>
  <si>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</si>
  <si>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</si>
  <si>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</si>
  <si>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</si>
  <si>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</si>
  <si>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</si>
  <si>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</si>
  <si>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</si>
  <si>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</si>
  <si>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</si>
  <si>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</si>
  <si>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</si>
  <si>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</si>
  <si>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</si>
  <si>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</si>
  <si>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</si>
  <si>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</si>
  <si>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</si>
  <si>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</si>
  <si>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</si>
  <si>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</si>
  <si>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</si>
  <si>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</si>
  <si>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</si>
  <si>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</si>
  <si>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</si>
  <si>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</si>
  <si>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</si>
  <si>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</si>
  <si>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</si>
  <si>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</si>
  <si>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</si>
  <si>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</si>
  <si>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</si>
  <si>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</si>
  <si>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</si>
  <si>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</si>
  <si>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</si>
  <si>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</si>
  <si>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</si>
  <si>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</si>
  <si>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</si>
  <si>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</si>
  <si>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</si>
  <si>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</si>
  <si>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</si>
  <si>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</si>
  <si>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</si>
  <si>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</si>
  <si>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</si>
  <si>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</si>
  <si>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</si>
  <si>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</si>
  <si>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</si>
  <si>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</si>
  <si>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</si>
  <si>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</si>
  <si>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</si>
  <si>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</si>
  <si>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</si>
  <si>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</si>
  <si>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</si>
  <si>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</si>
  <si>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</si>
  <si>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</si>
  <si>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</si>
  <si>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</si>
  <si>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</si>
  <si>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</si>
  <si>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</si>
  <si>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</si>
  <si>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</si>
  <si>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</si>
  <si>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</si>
  <si>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</si>
  <si>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</si>
  <si>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</si>
  <si>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</si>
  <si>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</si>
  <si>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</si>
  <si>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</si>
  <si>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</si>
  <si>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</si>
  <si>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</si>
  <si>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</si>
  <si>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</si>
  <si>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</si>
  <si>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</si>
  <si>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</si>
  <si>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</si>
  <si>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</si>
  <si>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</si>
  <si>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</si>
  <si>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</si>
  <si>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</si>
  <si>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</si>
  <si>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</si>
  <si>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</si>
  <si>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</si>
  <si>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</si>
  <si>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</si>
  <si>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</si>
  <si>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</si>
  <si>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</si>
  <si>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</si>
  <si>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</si>
  <si>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</si>
  <si>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</si>
  <si>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</si>
  <si>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</si>
  <si>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</si>
  <si>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</si>
  <si>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</si>
  <si>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</si>
  <si>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</si>
  <si>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</si>
  <si>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</si>
  <si>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</si>
  <si>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</si>
  <si>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</si>
  <si>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</si>
  <si>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</si>
  <si>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</si>
  <si>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</si>
  <si>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</si>
  <si>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</si>
  <si>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</si>
  <si>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</si>
  <si>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</si>
  <si>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</si>
  <si>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</si>
  <si>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</si>
  <si>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</si>
  <si>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</si>
  <si>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</si>
  <si>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</si>
  <si>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</si>
  <si>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</si>
  <si>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</si>
  <si>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</si>
  <si>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</si>
  <si>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</si>
  <si>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</si>
  <si>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</si>
  <si>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</si>
  <si>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</si>
  <si>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</si>
  <si>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</si>
  <si>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</si>
  <si>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</si>
  <si>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</si>
  <si>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</si>
  <si>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</si>
  <si>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</si>
  <si>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</si>
  <si>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</si>
  <si>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</si>
  <si>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</si>
  <si>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</si>
  <si>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</si>
  <si>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</si>
  <si>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</si>
  <si>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</si>
  <si>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</si>
  <si>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</si>
  <si>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</si>
  <si>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</si>
  <si>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</si>
  <si>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</si>
  <si>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</si>
  <si>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</si>
  <si>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</si>
  <si>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</si>
  <si>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</si>
  <si>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</si>
  <si>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</si>
  <si>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</si>
  <si>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</si>
  <si>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</si>
  <si>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</si>
  <si>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</si>
  <si>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</si>
  <si>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</si>
  <si>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</si>
  <si>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</si>
  <si>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</si>
  <si>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</si>
  <si>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</si>
  <si>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</si>
  <si>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</si>
  <si>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</si>
  <si>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</si>
  <si>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</si>
  <si>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</si>
  <si>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</si>
  <si>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</si>
  <si>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</si>
  <si>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</si>
  <si>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</si>
  <si>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</si>
  <si>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</si>
  <si>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</si>
  <si>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</si>
  <si>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</si>
  <si>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</si>
  <si>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</si>
  <si>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</si>
  <si>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</si>
  <si>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</si>
  <si>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</si>
  <si>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</si>
  <si>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</si>
  <si>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</si>
  <si>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</si>
  <si>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</si>
  <si>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</si>
  <si>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</si>
  <si>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</si>
  <si>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</si>
  <si>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</si>
  <si>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</si>
  <si>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</si>
  <si>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</si>
  <si>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</si>
  <si>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</si>
  <si>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</si>
  <si>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</si>
  <si>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</si>
  <si>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</si>
  <si>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</si>
  <si>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</si>
  <si>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</si>
  <si>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</si>
  <si>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</si>
  <si>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</si>
  <si>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</si>
  <si>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</si>
  <si>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</si>
  <si>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</si>
  <si>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</si>
  <si>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</si>
  <si>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</si>
  <si>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</si>
  <si>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</si>
  <si>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</si>
  <si>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</si>
  <si>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</si>
  <si>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</si>
  <si>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</si>
  <si>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</si>
  <si>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</si>
  <si>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</si>
  <si>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</si>
  <si>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</si>
  <si>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</si>
  <si>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</si>
  <si>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</si>
  <si>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</si>
  <si>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</si>
  <si>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</si>
  <si>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</si>
  <si>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</si>
  <si>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</si>
  <si>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</si>
  <si>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</si>
  <si>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</si>
  <si>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</si>
  <si>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</si>
  <si>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</si>
  <si>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</si>
  <si>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</si>
  <si>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</si>
  <si>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</si>
  <si>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</si>
  <si>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</si>
  <si>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</si>
  <si>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</si>
  <si>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</si>
  <si>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</si>
  <si>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</si>
  <si>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</si>
  <si>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</si>
  <si>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</si>
  <si>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</si>
  <si>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</si>
  <si>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</si>
  <si>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</si>
  <si>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</si>
  <si>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</si>
  <si>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</si>
  <si>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</si>
  <si>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</si>
  <si>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</si>
  <si>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</si>
  <si>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</si>
  <si>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</si>
  <si>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</si>
  <si>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</si>
  <si>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</si>
  <si>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</si>
  <si>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</si>
  <si>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</si>
  <si>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</si>
  <si>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</si>
  <si>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</si>
  <si>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</si>
  <si>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</si>
  <si>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</si>
  <si>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</si>
  <si>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</si>
  <si>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</si>
  <si>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</si>
  <si>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</si>
  <si>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</si>
  <si>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</si>
  <si>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</si>
  <si>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</si>
  <si>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</si>
  <si>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</si>
  <si>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</si>
  <si>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</si>
  <si>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</si>
  <si>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</si>
  <si>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</si>
  <si>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</si>
  <si>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</si>
  <si>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</si>
  <si>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</si>
  <si>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</si>
  <si>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</si>
  <si>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</si>
  <si>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</si>
  <si>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</si>
  <si>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</si>
  <si>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</si>
  <si>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</si>
  <si>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</si>
  <si>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</si>
  <si>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</si>
  <si>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</si>
  <si>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</si>
  <si>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</si>
  <si>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</si>
  <si>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</si>
  <si>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</si>
  <si>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</si>
  <si>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</si>
  <si>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</si>
  <si>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</si>
  <si>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</si>
  <si>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</si>
  <si>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</si>
  <si>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</si>
  <si>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</si>
  <si>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</si>
  <si>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</si>
  <si>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</si>
  <si>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</si>
  <si>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</si>
  <si>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</si>
  <si>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</si>
  <si>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</si>
  <si>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</si>
  <si>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</si>
  <si>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</si>
  <si>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</si>
  <si>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</si>
  <si>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</si>
  <si>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</si>
  <si>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</si>
  <si>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</si>
  <si>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</si>
  <si>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</si>
  <si>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</si>
  <si>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</si>
  <si>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</si>
  <si>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</si>
  <si>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</si>
  <si>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</si>
  <si>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</si>
  <si>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</si>
  <si>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</si>
  <si>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</si>
  <si>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</si>
  <si>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</si>
  <si>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</si>
  <si>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</si>
  <si>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</si>
  <si>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</si>
  <si>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</si>
  <si>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</si>
  <si>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</si>
  <si>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</si>
  <si>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</si>
  <si>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</si>
  <si>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</si>
  <si>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</si>
  <si>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</si>
  <si>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</si>
  <si>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</si>
  <si>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</si>
  <si>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</si>
  <si>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</si>
  <si>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</si>
  <si>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</si>
  <si>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</si>
  <si>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</si>
  <si>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</si>
  <si>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</si>
  <si>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</si>
  <si>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</si>
  <si>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</si>
  <si>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</si>
  <si>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</si>
  <si>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</si>
  <si>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</si>
  <si>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</si>
  <si>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</si>
  <si>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</si>
  <si>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</si>
  <si>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</si>
  <si>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</si>
  <si>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</si>
  <si>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</si>
  <si>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</si>
  <si>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</si>
  <si>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</si>
  <si>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</si>
  <si>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</si>
  <si>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</si>
  <si>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</si>
  <si>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</si>
  <si>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</si>
  <si>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</si>
  <si>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</si>
  <si>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</si>
  <si>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</si>
  <si>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</si>
  <si>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</si>
  <si>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</si>
  <si>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</si>
  <si>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</si>
  <si>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</si>
  <si>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</si>
  <si>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</si>
  <si>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</si>
  <si>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</si>
  <si>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</si>
  <si>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</si>
  <si>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</si>
  <si>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</si>
  <si>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</si>
  <si>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</si>
  <si>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</si>
  <si>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</si>
  <si>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</si>
  <si>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</si>
  <si>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</si>
  <si>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</si>
  <si>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</si>
  <si>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</si>
  <si>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</si>
  <si>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</si>
  <si>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</si>
  <si>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</si>
  <si>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</si>
  <si>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</si>
  <si>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</si>
  <si>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</si>
  <si>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</si>
  <si>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</si>
  <si>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</si>
  <si>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</si>
  <si>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</si>
  <si>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</si>
  <si>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</si>
  <si>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</si>
  <si>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</si>
  <si>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</si>
  <si>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</si>
  <si>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</si>
  <si>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</si>
  <si>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</si>
  <si>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</si>
  <si>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</si>
  <si>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</si>
  <si>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</si>
  <si>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</si>
  <si>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</si>
  <si>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</si>
  <si>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</si>
  <si>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</si>
  <si>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</si>
  <si>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</si>
  <si>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</si>
  <si>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</si>
  <si>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</si>
  <si>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</si>
  <si>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</si>
  <si>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</si>
  <si>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</si>
  <si>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</si>
  <si>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</si>
  <si>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</si>
  <si>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</si>
  <si>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</si>
  <si>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</si>
  <si>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</si>
  <si>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</si>
  <si>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</si>
  <si>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</si>
  <si>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</si>
  <si>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</si>
  <si>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</si>
  <si>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</si>
  <si>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</si>
  <si>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</si>
  <si>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</si>
  <si>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</si>
  <si>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</si>
  <si>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</si>
  <si>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</si>
  <si>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</si>
  <si>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</si>
  <si>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</si>
  <si>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</si>
  <si>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</si>
  <si>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</si>
  <si>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</si>
  <si>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</si>
  <si>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</si>
  <si>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</si>
  <si>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</si>
  <si>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</si>
  <si>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</si>
  <si>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</si>
  <si>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</si>
  <si>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</si>
  <si>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</si>
  <si>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</si>
  <si>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</si>
  <si>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</si>
  <si>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</si>
  <si>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</si>
  <si>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</si>
  <si>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</si>
  <si>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</si>
  <si>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</si>
  <si>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</si>
  <si>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</si>
  <si>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</si>
  <si>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</si>
  <si>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</si>
  <si>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</si>
  <si>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</si>
  <si>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</si>
  <si>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</si>
  <si>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</si>
  <si>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</si>
  <si>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</si>
  <si>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</si>
  <si>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</si>
  <si>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</si>
  <si>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</si>
  <si>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</si>
  <si>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</si>
  <si>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</si>
  <si>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</si>
  <si>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</si>
  <si>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</si>
  <si>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</si>
  <si>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</si>
  <si>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</si>
  <si>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</si>
  <si>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</si>
  <si>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</si>
  <si>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</si>
  <si>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</si>
  <si>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</si>
  <si>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</si>
  <si>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</si>
  <si>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</si>
  <si>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</si>
  <si>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</si>
  <si>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</si>
  <si>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</si>
  <si>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</si>
  <si>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</si>
  <si>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</si>
  <si>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</si>
  <si>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</si>
  <si>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</si>
  <si>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</si>
  <si>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</si>
  <si>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</si>
  <si>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</si>
  <si>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</si>
  <si>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</si>
  <si>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</si>
  <si>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</si>
  <si>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</si>
  <si>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</si>
  <si>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</si>
  <si>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</si>
  <si>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</si>
  <si>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</si>
  <si>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</si>
  <si>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</si>
  <si>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</si>
  <si>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</si>
  <si>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</si>
  <si>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</si>
  <si>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</si>
  <si>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</si>
  <si>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</si>
  <si>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</si>
  <si>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</si>
  <si>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</si>
  <si>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</si>
  <si>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</si>
  <si>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</si>
  <si>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</si>
  <si>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</si>
  <si>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</si>
  <si>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</si>
  <si>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</si>
  <si>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</si>
  <si>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</si>
  <si>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</si>
  <si>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</si>
  <si>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</si>
  <si>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</si>
  <si>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</si>
  <si>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</si>
  <si>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</si>
  <si>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</si>
  <si>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</si>
  <si>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</si>
  <si>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</si>
  <si>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</si>
  <si>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</si>
  <si>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</si>
  <si>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</si>
  <si>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</si>
  <si>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</si>
  <si>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</si>
  <si>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</si>
  <si>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</si>
  <si>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</si>
  <si>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</si>
  <si>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</si>
  <si>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</si>
  <si>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</si>
  <si>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</si>
  <si>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</si>
  <si>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</si>
  <si>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</si>
  <si>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</si>
  <si>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</si>
  <si>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</si>
  <si>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</si>
  <si>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</si>
  <si>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</si>
  <si>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</si>
  <si>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</si>
  <si>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</si>
  <si>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</si>
  <si>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</si>
  <si>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</si>
  <si>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</si>
  <si>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</si>
  <si>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</si>
  <si>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</si>
  <si>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</si>
  <si>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</si>
  <si>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</si>
  <si>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</si>
  <si>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</si>
  <si>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</si>
  <si>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</si>
  <si>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</si>
  <si>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</si>
  <si>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</si>
  <si>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</si>
  <si>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</si>
  <si>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</si>
  <si>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</si>
  <si>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</si>
  <si>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</si>
  <si>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</si>
  <si>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</si>
  <si>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</si>
  <si>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</si>
  <si>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</si>
  <si>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</si>
  <si>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</si>
  <si>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</si>
  <si>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</si>
  <si>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</si>
  <si>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</si>
  <si>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</si>
  <si>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</si>
  <si>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</si>
  <si>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</si>
  <si>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</si>
  <si>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</si>
  <si>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</si>
  <si>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</si>
  <si>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</si>
  <si>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</si>
  <si>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</si>
  <si>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</si>
  <si>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</si>
  <si>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</si>
  <si>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</si>
  <si>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</si>
  <si>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</si>
  <si>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</si>
  <si>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</si>
  <si>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</si>
  <si>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</si>
  <si>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</si>
  <si>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</si>
  <si>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</si>
  <si>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</si>
  <si>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</si>
  <si>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</si>
  <si>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</si>
  <si>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</si>
  <si>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</si>
  <si>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</si>
  <si>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</si>
  <si>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</si>
  <si>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</si>
  <si>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</si>
  <si>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</si>
  <si>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</si>
  <si>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</si>
  <si>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</si>
  <si>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</si>
  <si>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</si>
  <si>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</si>
  <si>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</si>
  <si>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</si>
  <si>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</si>
  <si>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</si>
  <si>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</si>
  <si>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</si>
  <si>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</si>
  <si>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</si>
  <si>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</si>
  <si>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</si>
  <si>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</si>
  <si>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</si>
  <si>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</si>
  <si>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</si>
  <si>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</si>
  <si>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</si>
  <si>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</si>
  <si>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</si>
  <si>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</si>
  <si>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</si>
  <si>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</si>
  <si>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</si>
  <si>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</si>
  <si>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</si>
  <si>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</si>
  <si>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</si>
  <si>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</si>
  <si>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</si>
  <si>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</si>
  <si>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</si>
  <si>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</si>
  <si>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</si>
  <si>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</si>
  <si>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</si>
  <si>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</si>
  <si>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</si>
  <si>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</si>
  <si>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</si>
  <si>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</si>
  <si>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</si>
  <si>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</si>
  <si>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</si>
  <si>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</si>
  <si>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</si>
  <si>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</si>
  <si>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</si>
  <si>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</si>
  <si>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</si>
  <si>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</si>
  <si>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</si>
  <si>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</si>
  <si>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</si>
  <si>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</si>
  <si>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</si>
  <si>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</si>
  <si>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</si>
  <si>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</si>
  <si>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</si>
  <si>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</si>
  <si>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</si>
  <si>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</si>
  <si>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</si>
  <si>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</si>
  <si>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</si>
  <si>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</si>
  <si>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</si>
  <si>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</si>
  <si>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</si>
  <si>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</si>
  <si>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</si>
  <si>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</si>
  <si>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</si>
  <si>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</si>
  <si>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</si>
  <si>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</si>
  <si>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</si>
  <si>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</si>
  <si>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</si>
  <si>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</si>
  <si>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</si>
  <si>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</si>
  <si>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</si>
  <si>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</si>
  <si>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</si>
  <si>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</si>
  <si>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</si>
  <si>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</si>
  <si>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</si>
  <si>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</si>
  <si>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</si>
  <si>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</si>
  <si>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</si>
  <si>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</si>
  <si>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</si>
  <si>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</si>
  <si>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</si>
  <si>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</si>
  <si>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</si>
  <si>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</si>
  <si>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</si>
  <si>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</si>
  <si>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</si>
  <si>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</si>
  <si>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</si>
  <si>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</si>
  <si>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</si>
  <si>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</si>
  <si>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</si>
  <si>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</si>
  <si>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</si>
  <si>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</si>
  <si>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</si>
  <si>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</si>
  <si>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</si>
  <si>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</si>
  <si>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</si>
  <si>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</si>
  <si>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</si>
  <si>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</si>
  <si>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</si>
  <si>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</si>
  <si>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</si>
  <si>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</si>
  <si>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</si>
  <si>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</si>
  <si>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</si>
  <si>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</si>
  <si>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</si>
  <si>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</si>
  <si>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</si>
  <si>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</si>
  <si>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</si>
  <si>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</si>
  <si>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</si>
  <si>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</si>
  <si>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</si>
  <si>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</si>
  <si>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</si>
  <si>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</si>
  <si>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</si>
  <si>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</si>
  <si>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</si>
  <si>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</si>
  <si>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</si>
  <si>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</si>
  <si>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</si>
  <si>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</si>
  <si>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</si>
  <si>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</si>
  <si>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</si>
  <si>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</si>
  <si>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</si>
  <si>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</si>
  <si>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</si>
  <si>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</si>
  <si>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</si>
  <si>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</si>
  <si>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</si>
  <si>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</si>
  <si>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</si>
  <si>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</si>
  <si>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</si>
  <si>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</si>
  <si>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</si>
  <si>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</si>
  <si>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</si>
  <si>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</si>
  <si>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</si>
  <si>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</si>
  <si>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</si>
  <si>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</si>
  <si>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</si>
  <si>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</si>
  <si>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</si>
  <si>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</si>
  <si>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</si>
  <si>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</si>
  <si>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</si>
  <si>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</si>
  <si>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</si>
  <si>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</si>
  <si>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</si>
  <si>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</si>
  <si>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</si>
  <si>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</si>
  <si>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</si>
  <si>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</si>
  <si>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</si>
  <si>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</si>
  <si>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</si>
  <si>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</si>
  <si>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</si>
  <si>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</si>
  <si>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</si>
  <si>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</si>
  <si>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</si>
  <si>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</si>
  <si>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</si>
  <si>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</si>
  <si>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</si>
  <si>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</si>
  <si>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</si>
  <si>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</si>
  <si>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</si>
  <si>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</si>
  <si>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</si>
  <si>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</si>
  <si>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</si>
  <si>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</si>
  <si>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</si>
  <si>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</si>
  <si>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</si>
  <si>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</si>
  <si>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</si>
  <si>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</si>
  <si>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</si>
  <si>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</si>
  <si>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</si>
  <si>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</si>
  <si>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</si>
  <si>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</si>
  <si>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</si>
  <si>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</si>
  <si>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</si>
  <si>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</si>
  <si>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</si>
  <si>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</si>
  <si>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</si>
  <si>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</si>
  <si>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</si>
  <si>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</si>
  <si>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</si>
  <si>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</si>
  <si>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</si>
  <si>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</si>
  <si>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</si>
  <si>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</si>
  <si>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</si>
  <si>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</si>
  <si>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</si>
  <si>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</si>
  <si>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</si>
  <si>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</si>
  <si>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</si>
  <si>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</si>
  <si>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</si>
  <si>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</si>
  <si>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</si>
  <si>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</si>
  <si>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</si>
  <si>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</si>
  <si>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</si>
  <si>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</si>
  <si>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</si>
  <si>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</si>
  <si>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</si>
  <si>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</si>
  <si>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</si>
  <si>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</si>
  <si>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</si>
  <si>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</si>
  <si>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</si>
  <si>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</si>
  <si>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</si>
  <si>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</si>
  <si>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</si>
  <si>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</si>
  <si>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</si>
  <si>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</si>
  <si>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</si>
  <si>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</si>
  <si>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</si>
  <si>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</si>
  <si>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</si>
  <si>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</si>
  <si>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</si>
  <si>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</si>
  <si>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</si>
  <si>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</si>
  <si>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</si>
  <si>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</si>
  <si>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</si>
  <si>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</si>
  <si>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</si>
  <si>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</si>
  <si>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</si>
  <si>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</si>
  <si>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</si>
  <si>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</si>
  <si>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</si>
  <si>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</si>
  <si>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</si>
  <si>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</si>
  <si>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</si>
  <si>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</si>
  <si>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</si>
  <si>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</si>
  <si>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</si>
  <si>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</si>
  <si>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</si>
  <si>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</si>
  <si>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</si>
  <si>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</si>
  <si>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</si>
  <si>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</si>
  <si>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</si>
  <si>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</si>
  <si>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</si>
  <si>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</si>
  <si>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</si>
  <si>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</si>
  <si>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</si>
  <si>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</si>
  <si>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</si>
  <si>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</si>
  <si>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</si>
  <si>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</si>
  <si>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</si>
  <si>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</si>
  <si>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</si>
  <si>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</si>
  <si>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</si>
  <si>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</si>
  <si>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</si>
  <si>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</si>
  <si>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</si>
  <si>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</si>
  <si>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</si>
  <si>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</si>
  <si>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</si>
  <si>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</si>
  <si>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</si>
  <si>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</si>
  <si>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</si>
  <si>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</si>
  <si>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</si>
  <si>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</si>
  <si>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</si>
  <si>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</si>
  <si>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</si>
  <si>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</si>
  <si>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</si>
  <si>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</si>
  <si>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</si>
  <si>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</si>
  <si>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</si>
  <si>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</si>
  <si>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</si>
  <si>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</si>
  <si>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</si>
  <si>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</si>
  <si>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</si>
  <si>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</si>
  <si>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</si>
  <si>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</si>
  <si>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</si>
  <si>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</si>
  <si>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</si>
  <si>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</si>
  <si>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</si>
  <si>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</si>
  <si>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</si>
  <si>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</si>
  <si>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</si>
  <si>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</si>
  <si>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</si>
  <si>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</si>
  <si>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</si>
  <si>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</si>
  <si>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</si>
  <si>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</si>
  <si>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</si>
  <si>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</si>
  <si>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</si>
  <si>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</si>
  <si>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</si>
  <si>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</si>
  <si>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</si>
  <si>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</si>
  <si>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</si>
  <si>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</si>
  <si>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</si>
  <si>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</si>
  <si>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</si>
  <si>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</si>
  <si>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</si>
  <si>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</si>
  <si>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</si>
  <si>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</si>
  <si>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</si>
  <si>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</si>
  <si>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</si>
  <si>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</si>
  <si>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</si>
  <si>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</si>
  <si>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</si>
  <si>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</si>
  <si>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</si>
  <si>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</si>
  <si>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</si>
  <si>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</si>
  <si>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</si>
  <si>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</si>
  <si>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</si>
  <si>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</si>
  <si>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</si>
  <si>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</si>
  <si>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</si>
  <si>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</si>
  <si>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</si>
  <si>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</si>
  <si>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</si>
  <si>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</si>
  <si>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</si>
  <si>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</si>
  <si>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</si>
  <si>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</si>
  <si>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</si>
  <si>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</si>
  <si>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</si>
  <si>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</si>
  <si>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</si>
  <si>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</si>
  <si>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</si>
  <si>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</si>
  <si>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</si>
  <si>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</si>
  <si>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</si>
  <si>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</si>
  <si>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</si>
  <si>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</si>
  <si>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</si>
  <si>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</si>
  <si>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</si>
  <si>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</si>
  <si>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</si>
  <si>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</si>
  <si>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</si>
  <si>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</si>
  <si>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</si>
  <si>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</si>
  <si>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</si>
  <si>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</si>
  <si>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</si>
  <si>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</si>
  <si>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</si>
  <si>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</si>
  <si>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</si>
  <si>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</si>
  <si>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</si>
  <si>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</si>
  <si>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</si>
  <si>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</si>
  <si>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</si>
  <si>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</si>
  <si>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</si>
  <si>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</si>
  <si>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</si>
  <si>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</si>
  <si>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</si>
  <si>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</si>
  <si>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</si>
  <si>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</si>
  <si>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</si>
  <si>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</si>
  <si>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</si>
  <si>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</si>
  <si>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</si>
  <si>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</si>
  <si>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</si>
  <si>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</si>
  <si>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</si>
  <si>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</si>
  <si>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</si>
  <si>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</si>
  <si>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</si>
  <si>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</si>
  <si>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</si>
  <si>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</si>
  <si>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</si>
  <si>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</si>
  <si>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</si>
  <si>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</si>
  <si>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</si>
  <si>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</si>
  <si>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</si>
  <si>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</si>
  <si>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</si>
  <si>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</si>
  <si>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</si>
  <si>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</si>
  <si>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</si>
  <si>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</si>
  <si>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</si>
  <si>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</si>
  <si>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</si>
  <si>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</si>
  <si>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</si>
  <si>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</si>
  <si>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</si>
  <si>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</si>
  <si>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</si>
  <si>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</si>
  <si>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</si>
  <si>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</si>
  <si>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</si>
  <si>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</si>
  <si>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</si>
  <si>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</si>
  <si>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</si>
  <si>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</si>
  <si>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</si>
  <si>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</si>
  <si>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</si>
  <si>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</si>
  <si>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</si>
  <si>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</si>
  <si>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</si>
  <si>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</si>
  <si>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</si>
  <si>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</si>
  <si>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</si>
  <si>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</si>
  <si>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</si>
  <si>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</si>
  <si>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</si>
  <si>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</si>
  <si>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</si>
  <si>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</si>
  <si>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</si>
  <si>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</si>
  <si>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</si>
  <si>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</si>
  <si>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</si>
  <si>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</si>
  <si>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</si>
  <si>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</si>
  <si>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</si>
  <si>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</si>
  <si>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</si>
  <si>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</si>
  <si>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</si>
  <si>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</si>
  <si>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</si>
  <si>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</si>
  <si>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</si>
  <si>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</si>
  <si>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</si>
  <si>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</si>
  <si>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</si>
  <si>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</si>
  <si>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</si>
  <si>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</si>
  <si>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</si>
  <si>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</si>
  <si>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</si>
  <si>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</si>
  <si>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</si>
  <si>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</si>
  <si>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</si>
  <si>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</si>
  <si>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</si>
  <si>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</si>
  <si>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</si>
  <si>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</si>
  <si>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</si>
  <si>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</si>
  <si>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</si>
  <si>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</si>
  <si>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</si>
  <si>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</si>
  <si>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</si>
  <si>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</si>
  <si>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</si>
  <si>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</si>
  <si>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</si>
  <si>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</si>
  <si>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</si>
  <si>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</si>
  <si>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</si>
  <si>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</si>
  <si>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</si>
  <si>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</si>
  <si>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</si>
  <si>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</si>
  <si>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</si>
  <si>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</si>
  <si>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</si>
  <si>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</si>
  <si>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</si>
  <si>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</si>
  <si>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</si>
  <si>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</si>
  <si>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</si>
  <si>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</si>
  <si>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</si>
  <si>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</si>
  <si>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</si>
  <si>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</si>
  <si>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</si>
  <si>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</si>
  <si>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</si>
  <si>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</si>
  <si>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</si>
  <si>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</si>
  <si>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</si>
  <si>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</si>
  <si>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</si>
  <si>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</si>
  <si>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</si>
  <si>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</si>
  <si>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</si>
  <si>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</si>
  <si>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</si>
  <si>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</si>
  <si>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</si>
  <si>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</si>
  <si>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</si>
  <si>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</si>
  <si>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</si>
  <si>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</si>
  <si>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</si>
  <si>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</si>
  <si>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</si>
  <si>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</si>
  <si>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</si>
  <si>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</si>
  <si>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</si>
  <si>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</si>
  <si>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</si>
  <si>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</si>
  <si>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</si>
  <si>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</si>
  <si>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</si>
  <si>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</si>
  <si>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</si>
  <si>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</si>
  <si>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</si>
  <si>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</si>
  <si>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</si>
  <si>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</si>
  <si>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</si>
  <si>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</si>
  <si>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</si>
  <si>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</si>
  <si>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</si>
  <si>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</si>
  <si>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</si>
  <si>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</si>
  <si>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</si>
  <si>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</si>
  <si>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</si>
  <si>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</si>
  <si>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</si>
  <si>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</si>
  <si>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</si>
  <si>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</si>
  <si>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</si>
  <si>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</si>
  <si>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</si>
  <si>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</si>
  <si>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</si>
  <si>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</si>
  <si>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</si>
  <si>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</si>
  <si>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</si>
  <si>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</si>
  <si>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</si>
  <si>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</si>
  <si>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</si>
  <si>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</si>
  <si>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</si>
  <si>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</si>
  <si>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</si>
  <si>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</si>
  <si>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</si>
  <si>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</si>
  <si>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</si>
  <si>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</si>
  <si>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</si>
  <si>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</si>
  <si>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</si>
  <si>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</si>
  <si>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</si>
  <si>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</si>
  <si>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</si>
  <si>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</si>
  <si>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</si>
  <si>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</si>
  <si>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</si>
  <si>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</si>
  <si>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</si>
  <si>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</si>
  <si>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</si>
  <si>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</si>
  <si>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</si>
  <si>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</si>
  <si>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</si>
  <si>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</si>
  <si>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</si>
  <si>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</si>
  <si>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</si>
  <si>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</si>
  <si>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</si>
  <si>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</si>
  <si>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</si>
  <si>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</si>
  <si>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</si>
  <si>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</si>
  <si>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</si>
  <si>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</si>
  <si>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</si>
  <si>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</si>
  <si>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</si>
  <si>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</si>
  <si>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</si>
  <si>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</si>
  <si>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</si>
  <si>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</si>
  <si>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</si>
  <si>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</si>
  <si>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</si>
  <si>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</si>
  <si>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</si>
  <si>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</si>
  <si>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</si>
  <si>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</si>
  <si>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</si>
  <si>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</si>
  <si>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</si>
  <si>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</si>
  <si>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</si>
  <si>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</si>
  <si>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</si>
  <si>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</si>
  <si>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</si>
  <si>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</si>
  <si>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</si>
  <si>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</si>
  <si>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</si>
  <si>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</si>
  <si>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</si>
  <si>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</si>
  <si>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</si>
  <si>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</si>
  <si>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</si>
  <si>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</si>
  <si>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</si>
  <si>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</si>
  <si>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</si>
  <si>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</si>
  <si>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</si>
  <si>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</si>
  <si>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</si>
  <si>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</si>
  <si>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</si>
  <si>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</si>
  <si>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</si>
  <si>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</si>
  <si>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</si>
  <si>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</si>
  <si>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</si>
  <si>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</si>
  <si>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</si>
  <si>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</si>
  <si>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</si>
  <si>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</si>
  <si>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</si>
  <si>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</si>
  <si>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</si>
  <si>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</si>
  <si>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</si>
  <si>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</si>
  <si>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</si>
  <si>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</si>
  <si>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</si>
  <si>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</si>
  <si>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</si>
  <si>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</si>
  <si>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</si>
  <si>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</si>
  <si>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</si>
  <si>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</si>
  <si>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</si>
  <si>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</si>
  <si>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</si>
  <si>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</si>
  <si>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</si>
  <si>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</si>
  <si>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</si>
  <si>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</si>
  <si>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</si>
  <si>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</si>
  <si>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</si>
  <si>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</si>
  <si>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</si>
  <si>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</si>
  <si>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</si>
  <si>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</si>
  <si>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</si>
  <si>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</si>
  <si>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</si>
  <si>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</si>
  <si>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</si>
  <si>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</si>
  <si>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</si>
  <si>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</si>
  <si>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</si>
  <si>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</si>
  <si>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</si>
  <si>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</si>
  <si>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</si>
  <si>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</si>
  <si>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</si>
  <si>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</si>
  <si>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</si>
  <si>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</si>
  <si>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</si>
  <si>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</si>
  <si>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</si>
  <si>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</si>
  <si>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</si>
  <si>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</si>
  <si>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</si>
  <si>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</si>
  <si>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</si>
  <si>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</si>
  <si>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</si>
  <si>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</si>
  <si>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</si>
  <si>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</si>
  <si>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</si>
  <si>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</si>
  <si>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</si>
  <si>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</si>
  <si>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</si>
  <si>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</si>
  <si>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</si>
  <si>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</si>
  <si>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</si>
  <si>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</si>
  <si>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</si>
  <si>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</si>
  <si>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</si>
  <si>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</si>
  <si>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</si>
  <si>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</si>
  <si>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</si>
  <si>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</si>
  <si>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</si>
  <si>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</si>
  <si>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</si>
  <si>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</si>
  <si>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</si>
  <si>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</si>
  <si>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</si>
  <si>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</si>
  <si>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</si>
  <si>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</si>
  <si>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</si>
  <si>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</si>
  <si>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</si>
  <si>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</si>
  <si>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</si>
  <si>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</si>
  <si>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</si>
  <si>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</si>
  <si>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</si>
  <si>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</si>
  <si>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</si>
  <si>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</si>
  <si>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</si>
  <si>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</si>
  <si>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</si>
  <si>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</si>
  <si>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</si>
  <si>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</si>
  <si>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</si>
  <si>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</si>
  <si>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</si>
  <si>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</si>
  <si>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</si>
  <si>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</si>
  <si>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</si>
  <si>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</si>
  <si>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</si>
  <si>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</si>
  <si>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</si>
  <si>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</si>
  <si>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</si>
  <si>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</si>
  <si>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</si>
  <si>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</si>
  <si>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</si>
  <si>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</si>
  <si>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</si>
  <si>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</si>
  <si>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</si>
  <si>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</si>
  <si>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</si>
  <si>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</si>
  <si>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</si>
  <si>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</si>
  <si>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</si>
  <si>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</si>
  <si>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</si>
  <si>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</si>
  <si>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</si>
  <si>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</si>
  <si>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</si>
  <si>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</si>
  <si>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</si>
  <si>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</si>
  <si>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</si>
  <si>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</si>
  <si>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</si>
  <si>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</si>
  <si>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</si>
  <si>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</si>
  <si>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</si>
  <si>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</si>
  <si>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</si>
  <si>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</si>
  <si>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</si>
  <si>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</si>
  <si>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</si>
  <si>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</si>
  <si>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</si>
  <si>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</si>
  <si>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</si>
  <si>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</si>
  <si>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</si>
  <si>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</si>
  <si>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</si>
  <si>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</si>
  <si>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</si>
  <si>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</si>
  <si>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</si>
  <si>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</si>
  <si>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</si>
  <si>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</si>
  <si>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</si>
  <si>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</si>
  <si>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</si>
  <si>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</si>
  <si>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</si>
  <si>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</si>
  <si>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</si>
  <si>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</si>
  <si>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</si>
  <si>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</si>
  <si>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</si>
  <si>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</si>
  <si>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</si>
  <si>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</si>
  <si>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</si>
  <si>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</si>
  <si>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</si>
  <si>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</si>
  <si>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</si>
  <si>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</si>
  <si>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</si>
  <si>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</si>
  <si>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</si>
  <si>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</si>
  <si>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</si>
  <si>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</si>
  <si>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</si>
  <si>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</si>
  <si>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</si>
  <si>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</si>
  <si>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</si>
  <si>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</si>
  <si>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</si>
  <si>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</si>
  <si>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</si>
  <si>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</si>
  <si>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</si>
  <si>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</si>
  <si>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</si>
  <si>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</si>
  <si>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</si>
  <si>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</si>
  <si>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</si>
  <si>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</si>
  <si>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</si>
  <si>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</si>
  <si>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</si>
  <si>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</si>
  <si>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</si>
  <si>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</si>
  <si>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</si>
  <si>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</si>
  <si>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</si>
  <si>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</si>
  <si>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</si>
  <si>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</si>
  <si>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</si>
  <si>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</si>
  <si>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</si>
  <si>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</si>
  <si>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</si>
  <si>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</si>
  <si>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</si>
  <si>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</si>
  <si>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</si>
  <si>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</si>
  <si>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</si>
  <si>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</si>
  <si>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</si>
  <si>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</si>
  <si>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</si>
  <si>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</si>
  <si>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</si>
  <si>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</si>
  <si>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</si>
  <si>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</si>
  <si>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</si>
  <si>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</si>
  <si>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</si>
  <si>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</si>
  <si>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</si>
  <si>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</si>
  <si>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</si>
  <si>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</si>
  <si>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</si>
  <si>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</si>
  <si>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</si>
  <si>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</si>
  <si>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</si>
  <si>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</si>
  <si>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</si>
  <si>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</si>
  <si>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</si>
  <si>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</si>
  <si>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</si>
  <si>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</si>
  <si>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</si>
  <si>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</si>
  <si>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</si>
  <si>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</si>
  <si>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</si>
  <si>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</si>
  <si>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</si>
  <si>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</si>
  <si>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</si>
  <si>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</si>
  <si>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</si>
  <si>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</si>
  <si>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</si>
  <si>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</si>
  <si>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</si>
  <si>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</si>
  <si>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</si>
  <si>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</si>
  <si>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</si>
  <si>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</si>
  <si>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</si>
  <si>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</si>
  <si>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</si>
  <si>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</si>
  <si>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</si>
  <si>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</si>
  <si>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</si>
  <si>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</si>
  <si>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</si>
  <si>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</si>
  <si>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</si>
  <si>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</si>
  <si>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</si>
  <si>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</si>
  <si>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</si>
  <si>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</si>
  <si>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</si>
  <si>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</si>
  <si>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</si>
  <si>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</si>
  <si>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</si>
  <si>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</si>
  <si>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</si>
  <si>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</si>
  <si>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</si>
  <si>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</si>
  <si>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</si>
  <si>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</si>
  <si>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</si>
  <si>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</si>
  <si>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</si>
  <si>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</si>
  <si>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</si>
  <si>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</si>
  <si>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</si>
  <si>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</si>
  <si>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</si>
  <si>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</si>
  <si>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</si>
  <si>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</si>
  <si>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</si>
  <si>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</si>
  <si>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</si>
  <si>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</si>
  <si>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</si>
  <si>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</si>
  <si>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</si>
  <si>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</si>
  <si>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</si>
  <si>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</si>
  <si>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</si>
  <si>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</si>
  <si>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</si>
  <si>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</si>
  <si>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</si>
  <si>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</si>
  <si>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</si>
  <si>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</si>
  <si>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</si>
  <si>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</si>
  <si>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</si>
  <si>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</si>
  <si>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</si>
  <si>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</si>
  <si>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</si>
  <si>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</si>
  <si>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</si>
  <si>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</si>
  <si>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</si>
  <si>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</si>
  <si>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</si>
  <si>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</si>
  <si>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</si>
  <si>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</si>
  <si>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</si>
  <si>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</si>
  <si>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</si>
  <si>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</si>
  <si>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</si>
  <si>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</si>
  <si>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</si>
  <si>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</si>
  <si>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</si>
  <si>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</si>
  <si>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</si>
  <si>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</si>
  <si>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</si>
  <si>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</si>
  <si>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</si>
  <si>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</si>
  <si>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</si>
  <si>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</si>
  <si>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</si>
  <si>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</si>
  <si>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</si>
  <si>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</si>
  <si>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</si>
  <si>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</si>
  <si>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</si>
  <si>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</si>
  <si>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</si>
  <si>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</si>
  <si>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</si>
  <si>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</si>
  <si>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</si>
  <si>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</si>
  <si>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</si>
  <si>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</si>
  <si>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</si>
  <si>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</si>
  <si>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</si>
  <si>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</si>
  <si>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</si>
  <si>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</si>
  <si>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</si>
  <si>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</si>
  <si>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</si>
  <si>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</si>
  <si>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</si>
  <si>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</si>
  <si>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</si>
  <si>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</si>
  <si>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</si>
  <si>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</si>
  <si>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</si>
  <si>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</si>
  <si>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</si>
  <si>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</si>
  <si>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</si>
  <si>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</si>
  <si>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</si>
  <si>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</si>
  <si>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</si>
  <si>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</si>
  <si>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</si>
  <si>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</si>
  <si>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</si>
  <si>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</si>
  <si>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</si>
  <si>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</si>
  <si>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</si>
  <si>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</si>
  <si>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</si>
  <si>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</si>
  <si>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</si>
  <si>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</si>
  <si>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</si>
  <si>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</si>
  <si>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</si>
  <si>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</si>
  <si>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</si>
  <si>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</si>
  <si>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</si>
  <si>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</si>
  <si>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</si>
  <si>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</si>
  <si>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</si>
  <si>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</si>
  <si>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</si>
  <si>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</si>
  <si>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</si>
  <si>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</si>
  <si>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</si>
  <si>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</si>
  <si>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</si>
  <si>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</si>
  <si>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</si>
  <si>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</si>
  <si>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</si>
  <si>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</si>
  <si>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</si>
  <si>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</si>
  <si>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</si>
  <si>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</si>
  <si>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</si>
  <si>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</si>
  <si>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</si>
  <si>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</si>
  <si>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</si>
  <si>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</si>
  <si>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</si>
  <si>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</si>
  <si>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</si>
  <si>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</si>
  <si>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</si>
  <si>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</si>
  <si>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</si>
  <si>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</si>
  <si>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</si>
  <si>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</si>
  <si>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</si>
  <si>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</si>
  <si>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</si>
  <si>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</si>
  <si>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</si>
  <si>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</si>
  <si>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</si>
  <si>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</si>
  <si>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</si>
  <si>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</si>
  <si>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</si>
  <si>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</si>
  <si>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</si>
  <si>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</si>
  <si>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</si>
  <si>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</si>
  <si>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</si>
  <si>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</si>
  <si>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</si>
  <si>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</si>
  <si>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</si>
  <si>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</si>
  <si>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</si>
  <si>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</si>
  <si>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</si>
  <si>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</si>
  <si>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</si>
  <si>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</si>
  <si>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</si>
  <si>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</si>
  <si>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</si>
  <si>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</si>
  <si>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</si>
  <si>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</si>
  <si>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</si>
  <si>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</si>
  <si>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</si>
  <si>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</si>
  <si>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</si>
  <si>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</si>
  <si>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</si>
  <si>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</si>
  <si>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</si>
  <si>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</si>
  <si>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</si>
  <si>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</si>
  <si>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</si>
  <si>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</si>
  <si>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</si>
  <si>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</si>
  <si>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</si>
  <si>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</si>
  <si>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</si>
  <si>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</si>
  <si>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</si>
  <si>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</si>
  <si>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</si>
  <si>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</si>
  <si>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</si>
  <si>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</si>
  <si>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</si>
  <si>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</si>
  <si>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</si>
  <si>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</si>
  <si>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</si>
  <si>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</si>
  <si>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</si>
  <si>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</si>
  <si>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</si>
  <si>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</si>
  <si>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</si>
  <si>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</si>
  <si>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</si>
  <si>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</si>
  <si>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</si>
  <si>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</si>
  <si>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</si>
  <si>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</si>
  <si>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</si>
  <si>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</si>
  <si>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</si>
  <si>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</si>
  <si>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</si>
  <si>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</si>
  <si>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</si>
  <si>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</si>
  <si>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</si>
  <si>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</si>
  <si>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</si>
  <si>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</si>
  <si>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</si>
  <si>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</si>
  <si>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</si>
  <si>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</si>
  <si>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</si>
  <si>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</si>
  <si>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</si>
  <si>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</si>
  <si>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</si>
  <si>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</si>
  <si>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</si>
  <si>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</si>
  <si>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</si>
  <si>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</si>
  <si>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</si>
  <si>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</si>
  <si>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</si>
  <si>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</si>
  <si>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</si>
  <si>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</si>
  <si>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</si>
  <si>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</si>
  <si>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</si>
  <si>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</si>
  <si>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</si>
  <si>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</si>
  <si>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</si>
  <si>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</si>
  <si>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</si>
  <si>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</si>
  <si>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</si>
  <si>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</si>
  <si>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</si>
  <si>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</si>
  <si>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</si>
  <si>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</si>
  <si>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</si>
  <si>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</si>
  <si>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</si>
  <si>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</si>
  <si>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</si>
  <si>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</si>
  <si>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</si>
  <si>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</si>
  <si>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</si>
  <si>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</si>
  <si>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</si>
  <si>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</si>
  <si>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</si>
  <si>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</si>
  <si>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</si>
  <si>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</si>
  <si>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</si>
  <si>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</si>
  <si>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</si>
  <si>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</si>
  <si>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</si>
  <si>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</si>
  <si>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</si>
  <si>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</si>
  <si>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</si>
  <si>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</si>
  <si>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</si>
  <si>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</si>
  <si>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</si>
  <si>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</si>
  <si>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</si>
  <si>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</si>
  <si>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</si>
  <si>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</si>
  <si>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</si>
  <si>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</si>
  <si>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</si>
  <si>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</si>
  <si>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</si>
  <si>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</si>
  <si>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</si>
  <si>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</si>
  <si>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</si>
  <si>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</si>
  <si>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</si>
  <si>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</si>
  <si>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</si>
  <si>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</si>
  <si>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</si>
  <si>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</si>
  <si>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</si>
  <si>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</si>
  <si>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</si>
  <si>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</si>
  <si>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</si>
  <si>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</si>
  <si>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</si>
  <si>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</si>
  <si>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</si>
  <si>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</si>
  <si>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</si>
  <si>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</si>
  <si>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</si>
  <si>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</si>
  <si>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</si>
  <si>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</si>
  <si>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</si>
  <si>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</si>
  <si>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</si>
  <si>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</si>
  <si>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</si>
  <si>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</si>
  <si>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</si>
  <si>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</si>
  <si>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</si>
  <si>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</si>
  <si>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</si>
  <si>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</si>
  <si>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</si>
  <si>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</si>
  <si>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</si>
  <si>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</si>
  <si>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</si>
  <si>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</si>
  <si>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</si>
  <si>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</si>
  <si>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</si>
  <si>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</si>
  <si>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</si>
  <si>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</si>
  <si>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</si>
  <si>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</si>
  <si>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</si>
  <si>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</si>
  <si>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</si>
  <si>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</si>
  <si>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</si>
  <si>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</si>
  <si>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</si>
  <si>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</si>
  <si>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</si>
  <si>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</si>
  <si>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</si>
  <si>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</si>
  <si>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</si>
  <si>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</si>
  <si>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</si>
  <si>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</si>
  <si>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</si>
  <si>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</si>
  <si>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</si>
  <si>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</si>
  <si>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</si>
  <si>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</si>
  <si>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</si>
  <si>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</si>
  <si>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</si>
  <si>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</si>
  <si>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</si>
  <si>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</si>
  <si>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</si>
  <si>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</si>
  <si>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</si>
  <si>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</si>
  <si>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</si>
  <si>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</si>
  <si>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</si>
  <si>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</si>
  <si>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</si>
  <si>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</si>
  <si>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</si>
  <si>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</si>
  <si>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</si>
  <si>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</si>
  <si>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</si>
  <si>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</si>
  <si>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</si>
  <si>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</si>
  <si>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</si>
  <si>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</si>
  <si>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</si>
  <si>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</si>
  <si>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</si>
  <si>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</si>
  <si>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</si>
  <si>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</si>
  <si>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</si>
  <si>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</si>
  <si>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</si>
  <si>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</si>
  <si>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</si>
  <si>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</si>
  <si>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</si>
  <si>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</si>
  <si>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</si>
  <si>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</si>
  <si>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</si>
  <si>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</si>
  <si>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</si>
  <si>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</si>
  <si>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</si>
  <si>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</si>
  <si>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</si>
  <si>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</si>
  <si>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</si>
  <si>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</si>
  <si>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</si>
  <si>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</si>
  <si>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</si>
  <si>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</si>
  <si>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</si>
  <si>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</si>
  <si>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</si>
  <si>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</si>
  <si>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</si>
  <si>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</si>
  <si>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</si>
  <si>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</si>
  <si>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</si>
  <si>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</si>
  <si>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</si>
  <si>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</si>
  <si>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</si>
  <si>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</si>
  <si>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</si>
  <si>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</si>
  <si>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</si>
  <si>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</si>
  <si>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</si>
  <si>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</si>
  <si>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</si>
  <si>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</si>
  <si>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</si>
  <si>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</si>
  <si>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</si>
  <si>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</si>
  <si>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</si>
  <si>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</si>
  <si>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</si>
  <si>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</si>
  <si>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</si>
  <si>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</si>
  <si>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</si>
  <si>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</si>
  <si>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</si>
  <si>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</si>
  <si>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</si>
  <si>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</si>
  <si>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</si>
  <si>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</si>
  <si>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</si>
  <si>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</si>
  <si>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</si>
  <si>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</si>
  <si>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</si>
  <si>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</si>
  <si>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</si>
  <si>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</si>
  <si>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</si>
  <si>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</si>
  <si>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</si>
  <si>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</si>
  <si>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</si>
  <si>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</si>
  <si>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</si>
  <si>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</si>
  <si>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</si>
  <si>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</si>
  <si>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</si>
  <si>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</si>
  <si>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</si>
  <si>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</si>
  <si>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</si>
  <si>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</si>
  <si>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</si>
  <si>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</si>
  <si>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</si>
  <si>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</si>
  <si>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</si>
  <si>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</si>
  <si>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</si>
  <si>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</si>
  <si>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</si>
  <si>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</si>
  <si>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</si>
  <si>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</si>
  <si>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</si>
  <si>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</si>
  <si>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</si>
  <si>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</si>
  <si>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</si>
  <si>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</si>
  <si>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</si>
  <si>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</si>
  <si>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</si>
  <si>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</si>
  <si>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</si>
  <si>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</si>
  <si>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</si>
  <si>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</si>
  <si>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</si>
  <si>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</si>
  <si>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</si>
  <si>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</si>
  <si>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</si>
  <si>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</si>
  <si>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</si>
  <si>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</si>
  <si>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</si>
  <si>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</si>
  <si>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</si>
  <si>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</si>
  <si>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</si>
  <si>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</si>
  <si>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</si>
  <si>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</si>
  <si>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</si>
  <si>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</si>
  <si>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</si>
  <si>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</si>
  <si>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</si>
  <si>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</si>
  <si>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</si>
  <si>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</si>
  <si>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</si>
  <si>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</si>
  <si>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</si>
  <si>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</si>
  <si>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</si>
  <si>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</si>
  <si>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</si>
  <si>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</si>
  <si>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</si>
  <si>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</si>
  <si>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</si>
  <si>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</si>
  <si>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</si>
  <si>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</si>
  <si>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</si>
  <si>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</si>
  <si>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</si>
  <si>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</si>
  <si>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</si>
  <si>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</si>
  <si>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</si>
  <si>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</si>
  <si>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</si>
  <si>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</si>
  <si>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</si>
  <si>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</si>
  <si>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</si>
  <si>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</si>
  <si>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</si>
  <si>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</si>
  <si>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</si>
  <si>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</si>
  <si>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</si>
  <si>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</si>
  <si>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</si>
  <si>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</si>
  <si>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</si>
  <si>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</si>
  <si>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</si>
  <si>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</si>
  <si>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</si>
  <si>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</si>
  <si>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</si>
  <si>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</si>
  <si>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</si>
  <si>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</si>
  <si>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</si>
  <si>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</si>
  <si>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</si>
  <si>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</si>
  <si>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</si>
  <si>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</si>
  <si>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</si>
  <si>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</si>
  <si>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</si>
  <si>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</si>
  <si>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</si>
  <si>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</si>
  <si>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</si>
  <si>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</si>
  <si>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</si>
  <si>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</si>
  <si>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</si>
  <si>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</si>
  <si>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</si>
  <si>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</si>
  <si>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</si>
  <si>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</si>
  <si>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</si>
  <si>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</si>
  <si>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</si>
  <si>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</si>
  <si>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</si>
  <si>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</si>
  <si>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</si>
  <si>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</si>
  <si>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</si>
  <si>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</si>
  <si>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</si>
  <si>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</si>
  <si>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</si>
  <si>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</si>
  <si>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</si>
  <si>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</si>
  <si>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</si>
  <si>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</si>
  <si>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</si>
  <si>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</si>
  <si>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</si>
  <si>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</si>
  <si>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</si>
  <si>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</si>
  <si>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</si>
  <si>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</si>
  <si>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</si>
  <si>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</si>
  <si>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</si>
  <si>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</si>
  <si>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</si>
  <si>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</si>
  <si>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</si>
  <si>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</si>
  <si>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</si>
  <si>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</si>
  <si>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</si>
  <si>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</si>
  <si>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</si>
  <si>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</si>
  <si>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</si>
  <si>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</si>
  <si>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</si>
  <si>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</si>
  <si>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</si>
  <si>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</si>
  <si>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</si>
  <si>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</si>
  <si>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</si>
  <si>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</si>
  <si>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</si>
  <si>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</si>
  <si>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</si>
  <si>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</si>
  <si>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</si>
  <si>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</si>
  <si>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</si>
  <si>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</si>
  <si>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</si>
  <si>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</si>
  <si>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</si>
  <si>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</si>
  <si>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</si>
  <si>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</si>
  <si>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</si>
  <si>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</si>
  <si>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</si>
  <si>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</si>
  <si>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</si>
  <si>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</si>
  <si>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</si>
  <si>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</si>
  <si>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</si>
  <si>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</si>
  <si>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</si>
  <si>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</si>
  <si>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</si>
  <si>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</si>
  <si>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</si>
  <si>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</si>
  <si>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</si>
  <si>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</si>
  <si>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</si>
  <si>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</si>
  <si>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</si>
  <si>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</si>
  <si>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</si>
  <si>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</si>
  <si>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</si>
  <si>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</si>
  <si>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</si>
  <si>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</si>
  <si>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</si>
  <si>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</si>
  <si>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</si>
  <si>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</si>
  <si>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</si>
  <si>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</si>
  <si>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</si>
  <si>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</si>
  <si>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</si>
  <si>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</si>
  <si>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</si>
  <si>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</si>
  <si>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</si>
  <si>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</si>
  <si>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</si>
  <si>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</si>
  <si>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</si>
  <si>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</si>
  <si>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</si>
  <si>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</si>
  <si>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</si>
  <si>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</si>
  <si>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</si>
  <si>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</si>
  <si>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</si>
  <si>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</si>
  <si>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</si>
  <si>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</si>
  <si>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</si>
  <si>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</si>
  <si>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</si>
  <si>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</si>
  <si>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</si>
  <si>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</si>
  <si>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</si>
  <si>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</si>
  <si>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</si>
  <si>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</si>
  <si>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</si>
  <si>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</si>
  <si>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</si>
  <si>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</si>
  <si>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</si>
  <si>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</si>
  <si>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</si>
  <si>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</si>
  <si>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</si>
  <si>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</si>
  <si>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</si>
  <si>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</si>
  <si>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</si>
  <si>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</si>
  <si>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</si>
  <si>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</si>
  <si>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</si>
  <si>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</si>
  <si>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</si>
  <si>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</si>
  <si>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</si>
  <si>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</si>
  <si>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</si>
  <si>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</si>
  <si>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</si>
  <si>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</si>
  <si>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</si>
  <si>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</si>
  <si>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</si>
  <si>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</si>
  <si>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</si>
  <si>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</si>
  <si>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</si>
  <si>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</si>
  <si>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</si>
  <si>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</si>
  <si>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</si>
  <si>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</si>
  <si>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</si>
  <si>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</si>
  <si>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</si>
  <si>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</si>
  <si>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</si>
  <si>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</si>
  <si>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</si>
  <si>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</si>
  <si>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</si>
  <si>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</si>
  <si>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</si>
  <si>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</si>
  <si>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</si>
  <si>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</si>
  <si>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</si>
  <si>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</si>
  <si>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</si>
  <si>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</si>
  <si>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</si>
  <si>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</si>
  <si>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</si>
  <si>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</si>
  <si>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</si>
  <si>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</si>
  <si>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</si>
  <si>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</si>
  <si>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</si>
  <si>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</si>
  <si>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</si>
  <si>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</si>
  <si>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</si>
  <si>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</si>
  <si>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</si>
  <si>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</si>
  <si>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</si>
  <si>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</si>
  <si>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</si>
  <si>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</si>
  <si>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</si>
  <si>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</si>
  <si>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</si>
  <si>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</si>
  <si>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</si>
  <si>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</si>
  <si>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</si>
  <si>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</si>
  <si>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</si>
  <si>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</si>
  <si>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</si>
  <si>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</si>
  <si>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</si>
  <si>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</si>
  <si>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</si>
  <si>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</si>
  <si>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</si>
  <si>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</si>
  <si>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</si>
  <si>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</si>
  <si>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</si>
  <si>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</si>
  <si>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</si>
  <si>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</si>
  <si>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</si>
  <si>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</si>
  <si>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</si>
  <si>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</si>
  <si>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</si>
  <si>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</si>
  <si>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</si>
  <si>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</si>
  <si>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</si>
  <si>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</si>
  <si>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</si>
  <si>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</si>
  <si>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</si>
  <si>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</si>
  <si>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</si>
  <si>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</si>
  <si>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</si>
  <si>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</si>
  <si>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</si>
  <si>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</si>
  <si>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</si>
  <si>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</si>
  <si>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</si>
  <si>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</si>
  <si>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</si>
  <si>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</si>
  <si>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</si>
  <si>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</si>
  <si>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</si>
  <si>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</si>
  <si>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</si>
  <si>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</si>
  <si>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</si>
  <si>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</si>
  <si>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</si>
  <si>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</si>
  <si>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</si>
  <si>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</si>
  <si>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</si>
  <si>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</si>
  <si>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</si>
  <si>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</si>
  <si>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</si>
  <si>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</si>
  <si>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</si>
  <si>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</si>
  <si>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</si>
  <si>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</si>
  <si>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</si>
  <si>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</si>
  <si>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</si>
  <si>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</si>
  <si>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</si>
  <si>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</si>
  <si>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</si>
  <si>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</si>
  <si>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</si>
  <si>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</si>
  <si>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</si>
  <si>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</si>
  <si>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</si>
  <si>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</si>
  <si>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</si>
  <si>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</si>
  <si>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</si>
  <si>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</si>
  <si>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</si>
  <si>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</si>
  <si>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</si>
  <si>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</si>
  <si>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</si>
  <si>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</si>
  <si>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</si>
  <si>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</si>
  <si>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</si>
  <si>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</si>
  <si>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</si>
  <si>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</si>
  <si>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</si>
  <si>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</si>
  <si>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</si>
  <si>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</si>
  <si>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</si>
  <si>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</si>
  <si>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</si>
  <si>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</si>
  <si>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</si>
  <si>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</si>
  <si>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</si>
  <si>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</si>
  <si>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</si>
  <si>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</si>
  <si>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</si>
  <si>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</si>
  <si>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</si>
  <si>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</si>
  <si>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</si>
  <si>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</si>
  <si>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</si>
  <si>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</si>
  <si>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</si>
  <si>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</si>
  <si>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</si>
  <si>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</si>
  <si>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</si>
  <si>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</si>
  <si>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</si>
  <si>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</si>
  <si>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</si>
  <si>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</si>
  <si>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</si>
  <si>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</si>
  <si>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</si>
  <si>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</si>
  <si>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</si>
  <si>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</si>
  <si>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</si>
  <si>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</si>
  <si>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</si>
  <si>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</si>
  <si>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</si>
  <si>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</si>
  <si>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</si>
  <si>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</si>
  <si>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</si>
  <si>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</si>
  <si>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</si>
  <si>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</si>
  <si>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</si>
  <si>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</si>
  <si>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</si>
  <si>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</si>
  <si>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</si>
  <si>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</si>
  <si>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</si>
  <si>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</si>
  <si>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</si>
  <si>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</si>
  <si>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</si>
  <si>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</si>
  <si>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</si>
  <si>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</si>
  <si>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</si>
  <si>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</si>
  <si>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</si>
  <si>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</si>
  <si>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</si>
  <si>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</si>
  <si>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</si>
  <si>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</si>
  <si>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</si>
  <si>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</si>
  <si>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</si>
  <si>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</si>
  <si>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</si>
  <si>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</si>
  <si>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</si>
  <si>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</si>
  <si>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</si>
  <si>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</si>
  <si>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</si>
  <si>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</si>
  <si>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</si>
  <si>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</si>
  <si>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</si>
  <si>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</si>
  <si>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</si>
  <si>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</si>
  <si>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</si>
  <si>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</si>
  <si>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</si>
  <si>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</si>
  <si>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</si>
  <si>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</si>
  <si>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</si>
  <si>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</si>
  <si>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</si>
  <si>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</si>
  <si>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</si>
  <si>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</si>
  <si>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</si>
  <si>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</si>
  <si>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</si>
  <si>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</si>
  <si>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</si>
  <si>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</si>
  <si>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</si>
  <si>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</si>
  <si>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</si>
  <si>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</si>
  <si>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</si>
  <si>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</si>
  <si>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</si>
  <si>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</si>
  <si>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</si>
  <si>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</si>
  <si>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</si>
  <si>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</si>
  <si>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</si>
  <si>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</si>
  <si>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</si>
  <si>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</si>
  <si>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</si>
  <si>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</si>
  <si>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</si>
  <si>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</si>
  <si>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</si>
  <si>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</si>
  <si>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</si>
  <si>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</si>
  <si>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</si>
  <si>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</si>
  <si>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</si>
  <si>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</si>
  <si>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</si>
  <si>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</si>
  <si>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</si>
  <si>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</si>
  <si>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</si>
  <si>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</si>
  <si>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</si>
  <si>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</si>
  <si>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</si>
  <si>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</si>
  <si>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</si>
  <si>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</si>
  <si>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</si>
  <si>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</si>
  <si>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</si>
  <si>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</si>
  <si>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</si>
  <si>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</si>
  <si>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</si>
  <si>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</si>
  <si>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</si>
  <si>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</si>
  <si>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</si>
  <si>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</si>
  <si>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</si>
  <si>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</si>
  <si>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</si>
  <si>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</si>
  <si>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</si>
  <si>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</si>
  <si>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</si>
  <si>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</si>
  <si>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</si>
  <si>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</si>
  <si>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</si>
  <si>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</si>
  <si>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</si>
  <si>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</si>
  <si>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</si>
  <si>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</si>
  <si>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</si>
  <si>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</si>
  <si>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</si>
  <si>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</si>
  <si>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</si>
  <si>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</si>
  <si>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</si>
  <si>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</si>
  <si>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</si>
  <si>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</si>
  <si>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</si>
  <si>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</si>
  <si>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</si>
  <si>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</si>
  <si>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</si>
  <si>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</si>
  <si>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</si>
  <si>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</si>
  <si>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</si>
  <si>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</si>
  <si>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</si>
  <si>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</si>
  <si>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</si>
  <si>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</si>
  <si>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</si>
  <si>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</si>
  <si>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</si>
  <si>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</si>
  <si>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</si>
  <si>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</si>
  <si>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</si>
  <si>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</si>
  <si>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</si>
  <si>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</si>
  <si>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</si>
  <si>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</si>
  <si>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</si>
  <si>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</si>
  <si>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</si>
  <si>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</si>
  <si>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</si>
  <si>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</si>
  <si>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</si>
  <si>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</si>
  <si>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</si>
  <si>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</si>
  <si>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</si>
  <si>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</si>
  <si>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</si>
  <si>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</si>
  <si>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</si>
  <si>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</si>
  <si>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</si>
  <si>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</si>
  <si>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</si>
  <si>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</si>
  <si>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</si>
  <si>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</si>
  <si>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</si>
  <si>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</si>
  <si>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</si>
  <si>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</si>
  <si>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</si>
  <si>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</si>
  <si>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</si>
  <si>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</si>
  <si>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</si>
  <si>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</si>
  <si>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</si>
  <si>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</si>
  <si>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</si>
  <si>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</si>
  <si>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</si>
  <si>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</si>
  <si>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</si>
  <si>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</si>
  <si>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</si>
  <si>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</si>
  <si>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</si>
  <si>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</si>
  <si>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</si>
  <si>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</si>
  <si>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</si>
  <si>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</si>
  <si>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</si>
  <si>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</si>
  <si>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</si>
  <si>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</si>
  <si>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</si>
  <si>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</si>
  <si>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</si>
  <si>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</si>
  <si>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</si>
  <si>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</si>
  <si>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</si>
  <si>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</si>
  <si>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</si>
  <si>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</si>
  <si>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</si>
  <si>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</si>
  <si>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</si>
  <si>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</si>
  <si>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</si>
  <si>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</si>
  <si>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</si>
  <si>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</si>
  <si>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</si>
  <si>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</si>
  <si>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</si>
  <si>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</si>
  <si>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</si>
  <si>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</si>
  <si>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</si>
  <si>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</si>
  <si>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</si>
  <si>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</si>
  <si>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</si>
  <si>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</si>
  <si>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</si>
  <si>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</si>
  <si>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</si>
  <si>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</si>
  <si>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</si>
  <si>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</si>
  <si>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</si>
  <si>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</si>
  <si>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</si>
  <si>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</si>
  <si>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</si>
  <si>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</si>
  <si>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</si>
  <si>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</si>
  <si>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</si>
  <si>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</si>
  <si>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</si>
  <si>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</si>
  <si>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</si>
  <si>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</si>
  <si>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</si>
  <si>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</si>
  <si>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</si>
  <si>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</si>
  <si>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</si>
  <si>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</si>
  <si>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</si>
  <si>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</si>
  <si>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</si>
  <si>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</si>
  <si>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</si>
  <si>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</si>
  <si>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</si>
  <si>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</si>
  <si>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</si>
  <si>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</si>
  <si>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</si>
  <si>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</si>
  <si>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</si>
  <si>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</si>
  <si>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</si>
  <si>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</si>
  <si>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</si>
  <si>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</si>
  <si>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</si>
  <si>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</si>
  <si>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</si>
  <si>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</si>
  <si>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</si>
  <si>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</si>
  <si>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</si>
  <si>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</si>
  <si>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</si>
  <si>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</si>
  <si>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</si>
  <si>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</si>
  <si>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</si>
  <si>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</si>
  <si>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</si>
  <si>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</si>
  <si>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</si>
  <si>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</si>
  <si>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</si>
  <si>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</si>
  <si>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</si>
  <si>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</si>
  <si>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</si>
  <si>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</si>
  <si>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</si>
  <si>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</si>
  <si>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</si>
  <si>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</si>
  <si>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</si>
  <si>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</si>
  <si>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</si>
  <si>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</si>
  <si>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</si>
  <si>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</si>
  <si>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</si>
  <si>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</si>
  <si>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</si>
  <si>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</si>
  <si>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</si>
  <si>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</si>
  <si>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</si>
  <si>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</si>
  <si>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</si>
  <si>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</si>
  <si>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</si>
  <si>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</si>
  <si>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</si>
  <si>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</si>
  <si>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</si>
  <si>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</si>
  <si>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</si>
  <si>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</si>
  <si>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</si>
  <si>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</si>
  <si>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</si>
  <si>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</si>
  <si>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</si>
  <si>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</si>
  <si>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</si>
  <si>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</si>
  <si>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</si>
  <si>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</si>
  <si>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</si>
  <si>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</si>
  <si>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</si>
  <si>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</si>
  <si>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</si>
  <si>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</si>
  <si>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</si>
  <si>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</si>
  <si>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</si>
  <si>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</si>
  <si>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</si>
  <si>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</si>
  <si>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</si>
  <si>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</si>
  <si>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</si>
  <si>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</si>
  <si>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</si>
  <si>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</si>
  <si>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</si>
  <si>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</si>
  <si>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</si>
  <si>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</si>
  <si>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</si>
  <si>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</si>
  <si>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</si>
  <si>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</si>
  <si>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</si>
  <si>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</si>
  <si>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</si>
  <si>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</si>
  <si>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</si>
  <si>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</si>
  <si>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</si>
  <si>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</si>
  <si>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</si>
  <si>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</si>
  <si>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</si>
  <si>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</si>
  <si>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</si>
  <si>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</si>
  <si>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</si>
  <si>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</si>
  <si>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</si>
  <si>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</si>
  <si>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</si>
  <si>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</si>
  <si>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</si>
  <si>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</si>
  <si>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</si>
  <si>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</si>
  <si>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</si>
  <si>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</si>
  <si>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</si>
  <si>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</si>
  <si>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</si>
  <si>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</si>
  <si>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</si>
  <si>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</si>
  <si>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</si>
  <si>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</si>
  <si>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</si>
  <si>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</si>
  <si>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</si>
  <si>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</si>
  <si>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</si>
  <si>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</si>
  <si>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</si>
  <si>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</si>
  <si>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</si>
  <si>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</si>
  <si>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</si>
  <si>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</si>
  <si>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</si>
  <si>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</si>
  <si>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</si>
  <si>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</si>
  <si>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</si>
  <si>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</si>
  <si>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</si>
  <si>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</si>
  <si>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</si>
  <si>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</si>
  <si>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</si>
  <si>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</si>
  <si>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</si>
  <si>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</si>
  <si>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</si>
  <si>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</si>
  <si>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</si>
  <si>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</si>
  <si>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</si>
  <si>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</si>
  <si>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</si>
  <si>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</si>
  <si>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</si>
  <si>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</si>
  <si>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</si>
  <si>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</si>
  <si>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</si>
  <si>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</si>
  <si>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</si>
  <si>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</si>
  <si>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</si>
  <si>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</si>
  <si>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</si>
  <si>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</si>
  <si>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</si>
  <si>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</si>
  <si>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</si>
  <si>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</si>
  <si>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</si>
  <si>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</si>
  <si>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</si>
  <si>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</si>
  <si>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</si>
  <si>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</si>
  <si>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</si>
  <si>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</si>
  <si>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</si>
  <si>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</si>
  <si>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</si>
  <si>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</si>
  <si>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</si>
  <si>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</si>
  <si>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</si>
  <si>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</si>
  <si>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</si>
  <si>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</si>
  <si>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</si>
  <si>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</si>
  <si>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</si>
  <si>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</si>
  <si>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</si>
  <si>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</si>
  <si>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</si>
  <si>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</si>
  <si>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</si>
  <si>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</si>
  <si>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</si>
  <si>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</si>
  <si>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</si>
  <si>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</si>
  <si>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</si>
  <si>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</si>
  <si>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</si>
  <si>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</si>
  <si>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</si>
  <si>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</si>
  <si>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</si>
  <si>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</si>
  <si>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</si>
  <si>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</si>
  <si>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</si>
  <si>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</si>
  <si>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</si>
  <si>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</si>
  <si>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</si>
  <si>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</si>
  <si>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</si>
  <si>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</si>
  <si>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</si>
  <si>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</si>
  <si>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</si>
  <si>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</si>
  <si>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</si>
  <si>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</si>
  <si>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</si>
  <si>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</si>
  <si>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</si>
  <si>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</si>
  <si>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</si>
  <si>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</si>
  <si>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</si>
  <si>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</si>
  <si>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</si>
  <si>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</si>
  <si>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</si>
  <si>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</si>
  <si>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</si>
  <si>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</si>
  <si>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</si>
  <si>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</si>
  <si>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</si>
  <si>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</si>
  <si>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</si>
  <si>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</si>
  <si>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</si>
  <si>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</si>
  <si>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</si>
  <si>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</si>
  <si>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</si>
  <si>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</si>
  <si>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</si>
  <si>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</si>
  <si>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</si>
  <si>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</si>
  <si>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</si>
  <si>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</si>
  <si>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</si>
  <si>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</si>
  <si>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</si>
  <si>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</si>
  <si>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</si>
  <si>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</si>
  <si>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</si>
  <si>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</si>
  <si>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</si>
  <si>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</si>
  <si>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</si>
  <si>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</si>
  <si>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</si>
  <si>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</si>
  <si>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</si>
  <si>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</si>
  <si>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</si>
  <si>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</si>
  <si>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</si>
  <si>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</si>
  <si>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</si>
  <si>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</si>
  <si>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</si>
  <si>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</si>
  <si>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</si>
  <si>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</si>
  <si>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</si>
  <si>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</si>
  <si>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</si>
  <si>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</si>
  <si>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</si>
  <si>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</si>
  <si>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</si>
  <si>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</si>
  <si>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</si>
  <si>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</si>
  <si>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</si>
  <si>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</si>
  <si>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</si>
  <si>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</si>
  <si>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</si>
  <si>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</si>
  <si>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</si>
  <si>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</si>
  <si>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</si>
  <si>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</si>
  <si>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</si>
  <si>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</si>
  <si>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</si>
  <si>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</si>
  <si>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</si>
  <si>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</si>
  <si>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</si>
  <si>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</si>
  <si>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</si>
  <si>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</si>
  <si>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</si>
  <si>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</si>
  <si>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</si>
  <si>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</si>
  <si>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</si>
  <si>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</si>
  <si>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</si>
  <si>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</si>
  <si>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</si>
  <si>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</si>
  <si>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</si>
  <si>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</si>
  <si>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</si>
  <si>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</si>
  <si>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</si>
  <si>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</si>
  <si>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</si>
  <si>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</si>
  <si>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</si>
  <si>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</si>
  <si>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</si>
  <si>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</si>
  <si>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</si>
  <si>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</si>
  <si>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</si>
  <si>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</si>
  <si>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</si>
  <si>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</si>
  <si>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</si>
  <si>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</si>
  <si>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</si>
  <si>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</si>
  <si>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</si>
  <si>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</si>
  <si>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</si>
  <si>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</si>
  <si>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</si>
  <si>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</si>
  <si>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</si>
  <si>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</si>
  <si>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</si>
  <si>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</si>
  <si>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</si>
  <si>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</si>
  <si>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</si>
  <si>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</si>
  <si>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</si>
  <si>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</si>
  <si>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</si>
  <si>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</si>
  <si>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</si>
  <si>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</si>
  <si>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</si>
  <si>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</si>
  <si>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</si>
  <si>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</si>
  <si>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</si>
  <si>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</si>
  <si>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</si>
  <si>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</si>
  <si>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</si>
  <si>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</si>
  <si>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</si>
  <si>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</si>
  <si>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</si>
  <si>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</si>
  <si>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</si>
  <si>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</si>
  <si>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</si>
  <si>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</si>
  <si>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</si>
  <si>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</si>
  <si>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</si>
  <si>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</si>
  <si>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</si>
  <si>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</si>
  <si>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</si>
  <si>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</si>
  <si>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</si>
  <si>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</si>
  <si>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</si>
  <si>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</si>
  <si>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</si>
  <si>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</si>
  <si>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</si>
  <si>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</si>
  <si>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</si>
  <si>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</si>
  <si>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</si>
  <si>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</si>
  <si>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</si>
  <si>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</si>
  <si>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</si>
  <si>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</si>
  <si>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</si>
  <si>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</si>
  <si>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</si>
  <si>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</si>
  <si>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</si>
  <si>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</si>
  <si>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</si>
  <si>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</si>
  <si>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</si>
  <si>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</si>
  <si>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</si>
  <si>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</si>
  <si>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</si>
  <si>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</si>
  <si>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</si>
  <si>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</si>
  <si>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</si>
  <si>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</si>
  <si>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</si>
  <si>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</si>
  <si>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</si>
  <si>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</si>
  <si>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</si>
  <si>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</si>
  <si>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</si>
  <si>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</si>
  <si>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</si>
  <si>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</si>
  <si>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</si>
  <si>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</si>
  <si>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</si>
  <si>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</si>
  <si>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</si>
  <si>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</si>
  <si>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</si>
  <si>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</si>
  <si>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</si>
  <si>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</si>
  <si>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</si>
  <si>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</si>
  <si>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</si>
  <si>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</si>
  <si>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</si>
  <si>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</si>
  <si>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</si>
  <si>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</si>
  <si>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</si>
  <si>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</si>
  <si>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</si>
  <si>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</si>
  <si>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</si>
  <si>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</si>
  <si>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</si>
  <si>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</si>
  <si>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</si>
  <si>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</si>
  <si>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</si>
  <si>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</si>
  <si>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</si>
  <si>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</si>
  <si>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</si>
  <si>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</si>
  <si>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</si>
  <si>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</si>
  <si>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</si>
  <si>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</si>
  <si>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</si>
  <si>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</si>
  <si>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</si>
  <si>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</si>
  <si>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</si>
  <si>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</si>
  <si>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</si>
  <si>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</si>
  <si>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</si>
  <si>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</si>
  <si>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</si>
  <si>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</si>
  <si>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</si>
  <si>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</si>
  <si>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</si>
  <si>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</si>
  <si>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</si>
  <si>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</si>
  <si>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</si>
  <si>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</si>
  <si>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</si>
  <si>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</si>
  <si>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</si>
  <si>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</si>
  <si>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</si>
  <si>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</si>
  <si>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</si>
  <si>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</si>
  <si>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</si>
  <si>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</si>
  <si>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</si>
  <si>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</si>
  <si>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</si>
  <si>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</si>
  <si>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</si>
  <si>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</si>
  <si>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</si>
  <si>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</si>
  <si>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</si>
  <si>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</si>
  <si>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</si>
  <si>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</si>
  <si>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</si>
  <si>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</si>
  <si>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</si>
  <si>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</si>
  <si>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</si>
  <si>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</si>
  <si>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</si>
  <si>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</si>
  <si>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</si>
  <si>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</si>
  <si>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</si>
  <si>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</si>
  <si>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</si>
  <si>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</si>
  <si>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</si>
  <si>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</si>
  <si>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</si>
  <si>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</si>
  <si>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</si>
  <si>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</si>
  <si>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</si>
  <si>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</si>
  <si>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</si>
  <si>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</si>
  <si>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</si>
  <si>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</si>
  <si>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</si>
  <si>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</si>
  <si>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</si>
  <si>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</si>
  <si>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</si>
  <si>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</si>
  <si>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</si>
  <si>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</si>
  <si>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</si>
  <si>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</si>
  <si>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</si>
  <si>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</si>
  <si>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</si>
  <si>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</si>
  <si>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</si>
  <si>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</si>
  <si>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</si>
  <si>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</si>
  <si>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</si>
  <si>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</si>
  <si>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</si>
  <si>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</si>
  <si>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</si>
  <si>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</si>
  <si>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</si>
  <si>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</si>
  <si>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</si>
  <si>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</si>
  <si>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</si>
  <si>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</si>
  <si>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</si>
  <si>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</si>
  <si>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</si>
  <si>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</si>
  <si>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</si>
  <si>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</si>
  <si>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</si>
  <si>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</si>
  <si>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</si>
  <si>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</si>
  <si>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</si>
  <si>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</si>
  <si>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</si>
  <si>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</si>
  <si>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</si>
  <si>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</si>
  <si>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</si>
  <si>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</si>
  <si>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</si>
  <si>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</si>
  <si>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</si>
  <si>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</si>
  <si>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</si>
  <si>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</si>
  <si>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</si>
  <si>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</si>
  <si>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</si>
  <si>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</si>
  <si>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</si>
  <si>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</si>
  <si>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</si>
  <si>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</si>
  <si>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</si>
  <si>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</si>
  <si>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</si>
  <si>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</si>
  <si>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</si>
  <si>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</si>
  <si>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</si>
  <si>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</si>
  <si>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</si>
  <si>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</si>
  <si>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</si>
  <si>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</si>
  <si>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</si>
  <si>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</si>
  <si>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</si>
  <si>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</si>
  <si>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</si>
  <si>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</si>
  <si>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</si>
  <si>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</si>
  <si>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</si>
  <si>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</si>
  <si>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</si>
  <si>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</si>
  <si>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</si>
  <si>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</si>
  <si>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</si>
  <si>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</si>
  <si>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</si>
  <si>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</si>
  <si>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</si>
  <si>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</si>
  <si>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</si>
  <si>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</si>
  <si>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</si>
  <si>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</si>
  <si>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</si>
  <si>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</si>
  <si>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</si>
  <si>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</si>
  <si>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</si>
  <si>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</si>
  <si>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</si>
  <si>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</si>
  <si>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</si>
  <si>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</si>
  <si>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</si>
  <si>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</si>
  <si>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</si>
  <si>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</si>
  <si>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</si>
  <si>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</si>
  <si>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</si>
  <si>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</si>
  <si>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</si>
  <si>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</si>
  <si>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</si>
  <si>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</si>
  <si>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</si>
  <si>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</si>
  <si>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</si>
  <si>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</si>
  <si>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</si>
  <si>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</si>
  <si>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</si>
  <si>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</si>
  <si>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</si>
  <si>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</si>
  <si>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</si>
  <si>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</si>
  <si>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</si>
  <si>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</si>
  <si>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</si>
  <si>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</si>
  <si>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</si>
  <si>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</si>
  <si>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</si>
  <si>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</si>
  <si>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</si>
  <si>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</si>
  <si>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</si>
  <si>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</si>
  <si>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</si>
  <si>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</si>
  <si>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</si>
  <si>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</si>
  <si>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</si>
  <si>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</si>
  <si>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</si>
  <si>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</si>
  <si>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</si>
  <si>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</si>
  <si>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</si>
  <si>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</si>
  <si>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</si>
  <si>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</si>
  <si>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</si>
  <si>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</si>
  <si>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</si>
  <si>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</si>
  <si>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</si>
  <si>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</si>
  <si>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</si>
  <si>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</si>
  <si>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</si>
  <si>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</si>
  <si>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</si>
  <si>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</si>
  <si>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</si>
  <si>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</si>
  <si>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</si>
  <si>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</si>
  <si>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</si>
  <si>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</si>
  <si>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</si>
  <si>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</si>
  <si>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</si>
  <si>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</si>
  <si>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</si>
  <si>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</si>
  <si>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</si>
  <si>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</si>
  <si>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</si>
  <si>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</si>
  <si>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</si>
  <si>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</si>
  <si>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</si>
  <si>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</si>
  <si>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</si>
  <si>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</si>
  <si>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</si>
  <si>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</si>
  <si>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</si>
  <si>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</si>
  <si>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</si>
  <si>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</si>
  <si>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</si>
  <si>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</si>
  <si>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</si>
  <si>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</si>
  <si>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</si>
  <si>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</si>
  <si>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</si>
  <si>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</si>
  <si>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</si>
  <si>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</si>
  <si>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</si>
  <si>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</si>
  <si>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</si>
  <si>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</si>
  <si>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</si>
  <si>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</si>
  <si>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</si>
  <si>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</si>
  <si>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</si>
  <si>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</si>
  <si>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</si>
  <si>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</si>
  <si>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</si>
  <si>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</si>
  <si>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</si>
  <si>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</si>
  <si>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</si>
  <si>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</si>
  <si>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</si>
  <si>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</si>
  <si>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</si>
  <si>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</si>
  <si>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</si>
  <si>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</si>
  <si>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</si>
  <si>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</si>
  <si>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</si>
  <si>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</si>
  <si>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</si>
  <si>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</si>
  <si>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</si>
  <si>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</si>
  <si>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</si>
  <si>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</si>
  <si>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</si>
  <si>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</si>
  <si>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</si>
  <si>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</si>
  <si>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</si>
  <si>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</si>
  <si>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</si>
  <si>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</si>
  <si>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</si>
  <si>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</si>
  <si>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</si>
  <si>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</si>
  <si>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</si>
  <si>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</si>
  <si>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</si>
  <si>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</si>
  <si>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</si>
  <si>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</si>
  <si>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</si>
  <si>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</si>
  <si>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</si>
  <si>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</si>
  <si>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</si>
  <si>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</si>
  <si>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</si>
  <si>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</si>
  <si>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</si>
  <si>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</si>
  <si>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</si>
  <si>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</si>
  <si>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</si>
  <si>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</si>
  <si>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</si>
  <si>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</si>
  <si>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</si>
  <si>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</si>
  <si>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</si>
  <si>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</si>
  <si>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</si>
  <si>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</si>
  <si>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</si>
  <si>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</si>
  <si>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</si>
  <si>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</si>
  <si>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</si>
  <si>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</si>
  <si>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</si>
  <si>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</si>
  <si>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</si>
  <si>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</si>
  <si>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</si>
  <si>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</si>
  <si>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</si>
  <si>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</si>
  <si>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</si>
  <si>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</si>
  <si>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</si>
  <si>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</si>
  <si>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</si>
  <si>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</si>
  <si>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</si>
  <si>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</si>
  <si>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</si>
  <si>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</si>
  <si>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</si>
  <si>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</si>
  <si>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</si>
  <si>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</si>
  <si>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</si>
  <si>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</si>
  <si>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</si>
  <si>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</si>
  <si>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</si>
  <si>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</si>
  <si>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</si>
  <si>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</si>
  <si>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</si>
  <si>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</si>
  <si>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</si>
  <si>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</si>
  <si>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</si>
  <si>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</si>
  <si>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</si>
  <si>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</si>
  <si>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</si>
  <si>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</si>
  <si>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</si>
  <si>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</si>
  <si>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</si>
  <si>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</si>
  <si>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</si>
  <si>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</si>
  <si>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</si>
  <si>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</si>
  <si>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</si>
  <si>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</si>
  <si>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</si>
  <si>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</si>
  <si>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</si>
  <si>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</si>
  <si>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</si>
  <si>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</si>
  <si>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</si>
  <si>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</si>
  <si>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</si>
  <si>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</si>
  <si>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</si>
  <si>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</si>
  <si>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</si>
  <si>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</si>
  <si>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</si>
  <si>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</si>
  <si>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</si>
  <si>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</si>
  <si>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</si>
  <si>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</si>
  <si>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</si>
  <si>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</si>
  <si>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</si>
  <si>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</si>
  <si>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</si>
  <si>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</si>
  <si>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</si>
  <si>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</si>
  <si>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</si>
  <si>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</si>
  <si>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</si>
  <si>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</si>
  <si>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</si>
  <si>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</si>
  <si>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</si>
  <si>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</si>
  <si>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</si>
  <si>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</si>
  <si>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</si>
  <si>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</si>
  <si>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</si>
  <si>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</si>
  <si>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</si>
  <si>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</si>
  <si>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</si>
  <si>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</si>
  <si>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</si>
  <si>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</si>
  <si>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</si>
  <si>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</si>
  <si>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</si>
  <si>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</si>
  <si>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</si>
  <si>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</si>
  <si>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</si>
  <si>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</si>
  <si>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</si>
  <si>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</si>
  <si>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</si>
  <si>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</si>
  <si>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</si>
  <si>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</si>
  <si>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</si>
  <si>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</si>
  <si>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</si>
  <si>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</si>
  <si>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</si>
  <si>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</si>
  <si>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</si>
  <si>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</si>
  <si>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</si>
  <si>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</si>
  <si>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</si>
  <si>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</si>
  <si>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</si>
  <si>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</si>
  <si>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</si>
  <si>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</si>
  <si>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</si>
  <si>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</si>
  <si>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</si>
  <si>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</si>
  <si>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</si>
  <si>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</si>
  <si>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</si>
  <si>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</si>
  <si>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</si>
  <si>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</si>
  <si>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</si>
  <si>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</si>
  <si>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</si>
  <si>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</si>
  <si>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</si>
  <si>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</si>
  <si>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</si>
  <si>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</si>
  <si>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</si>
  <si>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</si>
  <si>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</si>
  <si>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</si>
  <si>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</si>
  <si>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</si>
  <si>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</si>
  <si>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</si>
  <si>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</si>
  <si>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</si>
  <si>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</si>
  <si>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</si>
  <si>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</si>
  <si>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</si>
  <si>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</si>
  <si>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</si>
  <si>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</si>
  <si>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</si>
  <si>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</si>
  <si>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</si>
  <si>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</si>
  <si>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</si>
  <si>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</si>
  <si>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</si>
  <si>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</si>
  <si>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</si>
  <si>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</si>
  <si>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</si>
  <si>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</si>
  <si>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</si>
  <si>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</si>
  <si>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</si>
  <si>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</si>
  <si>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</si>
  <si>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</si>
  <si>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</si>
  <si>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</si>
  <si>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</si>
  <si>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</si>
  <si>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</si>
  <si>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</si>
  <si>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</si>
  <si>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</si>
  <si>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</si>
  <si>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</si>
  <si>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</si>
  <si>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</si>
  <si>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</si>
  <si>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</si>
  <si>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</si>
  <si>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</si>
  <si>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</si>
  <si>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</si>
  <si>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</si>
  <si>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</si>
  <si>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</si>
  <si>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</si>
  <si>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</si>
  <si>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</si>
  <si>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</si>
  <si>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</si>
  <si>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</si>
  <si>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</si>
  <si>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</si>
  <si>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</si>
  <si>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</si>
  <si>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</si>
  <si>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</si>
  <si>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</si>
  <si>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</si>
  <si>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</si>
  <si>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</si>
  <si>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</si>
  <si>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</si>
  <si>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</si>
  <si>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</si>
  <si>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</si>
  <si>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</si>
  <si>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</si>
  <si>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</si>
  <si>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</si>
  <si>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</si>
  <si>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</si>
  <si>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</si>
  <si>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</si>
  <si>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</si>
  <si>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</si>
  <si>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</si>
  <si>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</si>
  <si>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</si>
  <si>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</si>
  <si>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</si>
  <si>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</si>
  <si>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</si>
  <si>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</si>
  <si>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</si>
  <si>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</si>
  <si>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</si>
  <si>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</si>
  <si>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</si>
  <si>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</si>
  <si>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</si>
  <si>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</si>
  <si>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</si>
  <si>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</si>
  <si>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</si>
  <si>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</si>
  <si>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</si>
  <si>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</si>
  <si>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</si>
  <si>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</si>
  <si>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</si>
  <si>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</si>
  <si>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</si>
  <si>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</si>
  <si>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</si>
  <si>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</si>
  <si>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</si>
  <si>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</si>
  <si>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</si>
  <si>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</si>
  <si>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</si>
  <si>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</si>
  <si>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</si>
  <si>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</si>
  <si>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</si>
  <si>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</si>
  <si>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</si>
  <si>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</si>
  <si>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</si>
  <si>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</si>
  <si>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</si>
  <si>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</si>
  <si>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</si>
  <si>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</si>
  <si>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</si>
  <si>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</si>
  <si>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</si>
  <si>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</si>
  <si>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</si>
  <si>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</si>
  <si>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</si>
  <si>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</si>
  <si>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</si>
  <si>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</si>
  <si>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</si>
  <si>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</si>
  <si>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</si>
  <si>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</si>
  <si>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</si>
  <si>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</si>
  <si>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</si>
  <si>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</si>
  <si>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</si>
  <si>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</si>
  <si>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</si>
  <si>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</si>
  <si>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</si>
  <si>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</si>
  <si>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</si>
  <si>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</si>
  <si>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</si>
  <si>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</si>
  <si>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</si>
  <si>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</si>
  <si>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</si>
  <si>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</si>
  <si>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</si>
  <si>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</si>
  <si>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</si>
  <si>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</si>
  <si>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</si>
  <si>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</si>
  <si>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</si>
  <si>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</si>
  <si>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</si>
  <si>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</si>
  <si>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</si>
  <si>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</si>
  <si>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</si>
  <si>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</si>
  <si>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</si>
  <si>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</si>
  <si>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</si>
  <si>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</si>
  <si>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</si>
  <si>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</si>
  <si>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</si>
  <si>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</si>
  <si>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</si>
  <si>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</si>
  <si>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</si>
  <si>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</si>
  <si>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</si>
  <si>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</si>
  <si>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</si>
  <si>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</si>
  <si>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</si>
  <si>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</si>
  <si>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</si>
  <si>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</si>
  <si>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</si>
  <si>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</si>
  <si>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</si>
  <si>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</si>
  <si>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</si>
  <si>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</si>
  <si>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</si>
  <si>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</si>
  <si>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</si>
  <si>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</si>
  <si>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</si>
  <si>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</si>
  <si>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</si>
  <si>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</si>
  <si>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</si>
  <si>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</si>
  <si>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</si>
  <si>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</si>
  <si>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</si>
  <si>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</si>
  <si>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</si>
  <si>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</si>
  <si>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</si>
  <si>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</si>
  <si>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</si>
  <si>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</si>
  <si>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</si>
  <si>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</si>
  <si>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</si>
  <si>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</si>
  <si>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</si>
  <si>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</si>
  <si>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</si>
  <si>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</si>
  <si>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</si>
  <si>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</si>
  <si>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</si>
  <si>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</si>
  <si>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</si>
  <si>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</si>
  <si>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</si>
  <si>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</si>
  <si>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</si>
  <si>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</si>
  <si>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</si>
  <si>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</si>
  <si>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</si>
  <si>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</si>
  <si>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</si>
  <si>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</si>
  <si>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</si>
  <si>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</si>
  <si>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</si>
  <si>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</si>
  <si>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</si>
  <si>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</si>
  <si>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</si>
  <si>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</si>
  <si>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</si>
  <si>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</si>
  <si>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</si>
  <si>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</si>
  <si>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</si>
  <si>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</si>
  <si>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</si>
  <si>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</si>
  <si>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</si>
  <si>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</si>
  <si>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</si>
  <si>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</si>
  <si>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</si>
  <si>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</si>
  <si>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</si>
  <si>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</si>
  <si>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</si>
  <si>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</si>
  <si>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</si>
  <si>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</si>
  <si>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</si>
  <si>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</si>
  <si>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</si>
  <si>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</si>
  <si>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</si>
  <si>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</si>
  <si>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</si>
  <si>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</si>
  <si>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</si>
  <si>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</si>
  <si>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</si>
  <si>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</si>
  <si>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</si>
  <si>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</si>
  <si>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</si>
  <si>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</si>
  <si>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</si>
  <si>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</si>
  <si>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</si>
  <si>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</si>
  <si>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</si>
  <si>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</si>
  <si>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</si>
  <si>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</si>
  <si>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</si>
  <si>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</si>
  <si>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</si>
  <si>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</si>
  <si>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</si>
  <si>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</si>
  <si>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</si>
  <si>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</si>
  <si>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</si>
  <si>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</si>
  <si>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</si>
  <si>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</si>
  <si>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</si>
  <si>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</si>
  <si>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</si>
  <si>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</si>
  <si>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</si>
  <si>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</si>
  <si>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</si>
  <si>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</si>
  <si>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</si>
  <si>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</si>
  <si>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</si>
  <si>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</si>
  <si>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</si>
  <si>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</si>
  <si>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</si>
  <si>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</si>
  <si>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</si>
  <si>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</si>
  <si>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</si>
  <si>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</si>
  <si>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</si>
  <si>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</si>
  <si>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</si>
  <si>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</si>
  <si>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</si>
  <si>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</si>
  <si>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</si>
  <si>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</si>
  <si>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</si>
  <si>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</si>
  <si>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</si>
  <si>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</si>
  <si>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</si>
  <si>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</si>
  <si>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</si>
  <si>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</si>
  <si>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</si>
  <si>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</si>
  <si>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</si>
  <si>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</si>
  <si>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</si>
  <si>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</si>
  <si>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</si>
  <si>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</si>
  <si>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</si>
  <si>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</si>
  <si>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</si>
  <si>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</si>
  <si>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</si>
  <si>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</si>
  <si>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</si>
  <si>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</si>
  <si>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</si>
  <si>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</si>
  <si>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</si>
  <si>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</si>
  <si>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</si>
  <si>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</si>
  <si>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</si>
  <si>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</si>
  <si>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</si>
  <si>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</si>
  <si>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</si>
  <si>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</si>
  <si>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</si>
  <si>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</si>
  <si>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</si>
  <si>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</si>
  <si>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</si>
  <si>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</si>
  <si>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</si>
  <si>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</si>
  <si>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</si>
  <si>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</si>
  <si>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</si>
  <si>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</si>
  <si>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</si>
  <si>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</si>
  <si>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</si>
  <si>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</si>
  <si>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</si>
  <si>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</si>
  <si>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</si>
  <si>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</si>
  <si>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</si>
  <si>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</si>
  <si>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</si>
  <si>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</si>
  <si>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</si>
  <si>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</si>
  <si>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</si>
  <si>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</si>
  <si>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</si>
  <si>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</si>
  <si>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</si>
  <si>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</si>
  <si>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</si>
  <si>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</si>
  <si>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</si>
  <si>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</si>
  <si>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</si>
  <si>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</si>
  <si>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</si>
  <si>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</si>
  <si>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</si>
  <si>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</si>
  <si>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</si>
  <si>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</si>
  <si>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</si>
  <si>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</si>
  <si>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</si>
  <si>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</si>
  <si>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</si>
  <si>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</si>
  <si>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</si>
  <si>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</si>
  <si>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</si>
  <si>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</si>
  <si>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</si>
  <si>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</si>
  <si>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</si>
  <si>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</si>
  <si>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</si>
  <si>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</si>
  <si>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</si>
  <si>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</si>
  <si>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</si>
  <si>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</si>
  <si>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</si>
  <si>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</si>
  <si>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</si>
  <si>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</si>
  <si>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</si>
  <si>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</si>
  <si>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</si>
  <si>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</si>
  <si>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</si>
  <si>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</si>
  <si>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</si>
  <si>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</si>
  <si>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</si>
  <si>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</si>
  <si>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</si>
  <si>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</si>
  <si>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</si>
  <si>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</si>
  <si>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</si>
  <si>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</si>
  <si>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</si>
  <si>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</si>
  <si>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</si>
  <si>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</si>
  <si>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</si>
  <si>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</si>
  <si>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</si>
  <si>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</si>
  <si>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</si>
  <si>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</si>
  <si>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</si>
  <si>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</si>
  <si>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</si>
  <si>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</si>
  <si>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</si>
  <si>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</si>
  <si>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</si>
  <si>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</si>
  <si>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</si>
  <si>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</si>
  <si>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</si>
  <si>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</si>
  <si>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</si>
  <si>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</si>
  <si>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</si>
  <si>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</si>
  <si>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</si>
  <si>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</si>
  <si>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</si>
  <si>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</si>
  <si>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</si>
  <si>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</si>
  <si>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</si>
  <si>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</si>
  <si>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</si>
  <si>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</si>
  <si>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</si>
  <si>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</si>
  <si>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</si>
  <si>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</si>
  <si>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</si>
  <si>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</si>
  <si>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</si>
  <si>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</si>
  <si>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</si>
  <si>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</si>
  <si>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</si>
  <si>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</si>
  <si>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</si>
  <si>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</si>
  <si>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</si>
  <si>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</si>
  <si>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</si>
  <si>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</si>
  <si>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</si>
  <si>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</si>
  <si>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</si>
  <si>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</si>
  <si>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</si>
  <si>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</si>
  <si>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</si>
  <si>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</si>
  <si>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</si>
  <si>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</si>
  <si>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</si>
  <si>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</si>
  <si>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</si>
  <si>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</si>
  <si>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</si>
  <si>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</si>
  <si>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</si>
  <si>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</si>
  <si>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</si>
  <si>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</si>
  <si>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</si>
  <si>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</si>
  <si>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</si>
  <si>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</si>
  <si>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</si>
  <si>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</si>
  <si>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</si>
  <si>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</si>
  <si>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</si>
  <si>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</si>
  <si>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</si>
  <si>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</si>
  <si>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</si>
  <si>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</si>
  <si>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</si>
  <si>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</si>
  <si>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</si>
  <si>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</si>
  <si>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</si>
  <si>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</si>
  <si>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</si>
  <si>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</si>
  <si>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</si>
  <si>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</si>
  <si>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</si>
  <si>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</si>
  <si>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</si>
  <si>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</si>
  <si>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</si>
  <si>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</si>
  <si>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</si>
  <si>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</si>
  <si>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</si>
  <si>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</si>
  <si>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</si>
  <si>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</si>
  <si>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</si>
  <si>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</si>
  <si>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</si>
  <si>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</si>
  <si>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</si>
  <si>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</si>
  <si>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</si>
  <si>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</si>
  <si>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</si>
  <si>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</si>
  <si>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</si>
  <si>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</si>
  <si>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</si>
  <si>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</si>
  <si>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</si>
  <si>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</si>
  <si>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</si>
  <si>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</si>
  <si>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</si>
  <si>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</si>
  <si>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</si>
  <si>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</si>
  <si>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</si>
  <si>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</si>
  <si>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</si>
  <si>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</si>
  <si>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</si>
  <si>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</si>
  <si>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</si>
  <si>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</si>
  <si>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</si>
  <si>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</si>
  <si>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</si>
  <si>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</si>
  <si>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</si>
  <si>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</si>
  <si>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</si>
  <si>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</si>
  <si>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</si>
  <si>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</si>
  <si>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</si>
  <si>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</si>
  <si>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</si>
  <si>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</si>
  <si>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</si>
  <si>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</si>
  <si>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</si>
  <si>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</si>
  <si>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</si>
  <si>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</si>
  <si>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</si>
  <si>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</si>
  <si>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</si>
  <si>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</si>
  <si>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</si>
  <si>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</si>
  <si>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</si>
  <si>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</si>
  <si>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</si>
  <si>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</si>
  <si>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</si>
  <si>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</si>
  <si>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</si>
  <si>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</si>
  <si>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</si>
  <si>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</si>
  <si>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</si>
  <si>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</si>
  <si>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</si>
  <si>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</si>
  <si>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</si>
  <si>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</si>
  <si>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</si>
  <si>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</si>
  <si>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</si>
  <si>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</si>
  <si>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</si>
  <si>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</si>
  <si>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</si>
  <si>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</si>
  <si>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</si>
  <si>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</si>
  <si>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</si>
  <si>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</si>
  <si>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</si>
  <si>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</si>
  <si>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</si>
  <si>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</si>
  <si>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</si>
  <si>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</si>
  <si>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</si>
  <si>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</si>
  <si>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</si>
  <si>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</si>
  <si>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</si>
  <si>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</si>
  <si>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</si>
  <si>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</si>
  <si>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</si>
  <si>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</si>
  <si>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</si>
  <si>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</si>
  <si>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</si>
  <si>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</si>
  <si>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</si>
  <si>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</si>
  <si>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</si>
  <si>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</si>
  <si>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</si>
  <si>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</si>
  <si>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</si>
  <si>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</si>
  <si>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</si>
  <si>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</si>
  <si>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</si>
  <si>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</si>
  <si>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</si>
  <si>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</si>
  <si>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</si>
  <si>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</si>
  <si>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</si>
  <si>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</si>
  <si>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</si>
  <si>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</si>
  <si>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</si>
  <si>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</si>
  <si>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</si>
  <si>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</si>
  <si>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</si>
  <si>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</si>
  <si>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</si>
  <si>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</si>
  <si>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</si>
  <si>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</si>
  <si>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</si>
  <si>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</si>
  <si>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</si>
  <si>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</si>
  <si>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</si>
  <si>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</si>
  <si>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</si>
  <si>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</si>
  <si>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</si>
  <si>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</si>
  <si>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</si>
  <si>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</si>
  <si>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</si>
  <si>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</si>
  <si>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</si>
  <si>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</si>
  <si>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</si>
  <si>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</si>
  <si>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</si>
  <si>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</si>
  <si>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</si>
  <si>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</si>
  <si>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</si>
  <si>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</si>
  <si>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</si>
  <si>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</si>
  <si>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</si>
  <si>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</si>
  <si>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</si>
  <si>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</si>
  <si>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</si>
  <si>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</si>
  <si>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</si>
  <si>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</si>
  <si>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</si>
  <si>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</si>
  <si>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</si>
  <si>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</si>
  <si>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</si>
  <si>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</si>
  <si>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</si>
  <si>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</si>
  <si>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</si>
  <si>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</si>
  <si>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</si>
  <si>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</si>
  <si>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</si>
  <si>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</si>
  <si>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</si>
  <si>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</si>
  <si>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</si>
  <si>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</si>
  <si>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</si>
  <si>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</si>
  <si>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</si>
  <si>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</si>
  <si>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</si>
  <si>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</si>
  <si>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</si>
  <si>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</si>
  <si>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</si>
  <si>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</si>
  <si>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</si>
  <si>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</si>
  <si>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</si>
  <si>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</si>
  <si>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</si>
  <si>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</si>
  <si>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</si>
  <si>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</si>
  <si>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</si>
  <si>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</si>
  <si>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</si>
  <si>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</si>
  <si>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</si>
  <si>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</si>
  <si>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</si>
  <si>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</si>
  <si>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</si>
  <si>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</si>
  <si>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</si>
  <si>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</si>
  <si>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</si>
  <si>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</si>
  <si>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</si>
  <si>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</si>
  <si>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</si>
  <si>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</si>
  <si>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</si>
  <si>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</si>
  <si>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</si>
  <si>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</si>
  <si>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</si>
  <si>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</si>
  <si>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</si>
  <si>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</si>
  <si>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</si>
  <si>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</si>
  <si>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</si>
  <si>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</si>
  <si>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</si>
  <si>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</si>
  <si>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</si>
  <si>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</si>
  <si>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</si>
  <si>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</si>
  <si>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</si>
  <si>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</si>
  <si>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</si>
  <si>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</si>
  <si>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</si>
  <si>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</si>
  <si>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</si>
  <si>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</si>
  <si>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</si>
  <si>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</si>
  <si>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</si>
  <si>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</si>
  <si>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</si>
  <si>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</si>
  <si>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</si>
  <si>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</si>
  <si>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</si>
  <si>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</si>
  <si>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</si>
  <si>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</si>
  <si>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</si>
  <si>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</si>
  <si>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</si>
  <si>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</si>
  <si>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</si>
  <si>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</si>
  <si>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</si>
  <si>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</si>
  <si>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</si>
  <si>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</si>
  <si>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</si>
  <si>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</si>
  <si>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</si>
  <si>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</si>
  <si>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</si>
  <si>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</si>
  <si>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</si>
  <si>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</si>
  <si>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</si>
  <si>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</si>
  <si>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</si>
  <si>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</si>
  <si>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</si>
  <si>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</si>
  <si>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</si>
  <si>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</si>
  <si>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</si>
  <si>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</si>
  <si>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</si>
  <si>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</si>
  <si>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</si>
  <si>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</si>
  <si>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</si>
  <si>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</si>
  <si>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</si>
  <si>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</si>
  <si>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</si>
  <si>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</si>
  <si>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</si>
  <si>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</si>
  <si>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</si>
  <si>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</si>
  <si>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</si>
  <si>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</si>
  <si>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</si>
  <si>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</si>
  <si>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</si>
  <si>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</si>
  <si>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</si>
  <si>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</si>
  <si>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</si>
  <si>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</si>
  <si>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</si>
  <si>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</si>
  <si>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</si>
  <si>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</si>
  <si>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</si>
  <si>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</si>
  <si>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</si>
  <si>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</si>
  <si>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</si>
  <si>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</si>
  <si>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</si>
  <si>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</si>
  <si>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</si>
  <si>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</si>
  <si>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</si>
  <si>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</si>
  <si>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</si>
  <si>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</si>
  <si>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</si>
  <si>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</si>
  <si>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</si>
  <si>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</si>
  <si>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</si>
  <si>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</si>
  <si>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</si>
  <si>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</si>
  <si>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</si>
  <si>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</si>
  <si>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</si>
  <si>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</si>
  <si>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</si>
  <si>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</si>
  <si>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</si>
  <si>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</si>
  <si>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</si>
  <si>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</si>
  <si>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</si>
  <si>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</si>
  <si>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</si>
  <si>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</si>
  <si>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</si>
  <si>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</si>
  <si>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</si>
  <si>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</si>
  <si>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</si>
  <si>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</si>
  <si>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</si>
  <si>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</si>
  <si>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</si>
  <si>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</si>
  <si>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</si>
  <si>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</si>
  <si>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</si>
  <si>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</si>
  <si>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</si>
  <si>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</si>
  <si>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</si>
  <si>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</si>
  <si>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</si>
  <si>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</si>
  <si>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</si>
  <si>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</si>
  <si>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</si>
  <si>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</si>
  <si>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</si>
  <si>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</si>
  <si>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</si>
  <si>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</si>
  <si>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</si>
  <si>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</si>
  <si>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</si>
  <si>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</si>
  <si>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</si>
  <si>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</si>
  <si>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</si>
  <si>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</si>
  <si>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</si>
  <si>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</si>
  <si>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</si>
  <si>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</si>
  <si>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</si>
  <si>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</si>
  <si>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</si>
  <si>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</si>
  <si>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</si>
  <si>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</si>
  <si>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</si>
  <si>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</si>
  <si>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</si>
  <si>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</si>
  <si>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</si>
  <si>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</si>
  <si>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</si>
  <si>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</si>
  <si>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</si>
  <si>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</si>
  <si>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</si>
  <si>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</si>
  <si>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</si>
  <si>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</si>
  <si>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</si>
  <si>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</si>
  <si>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</si>
  <si>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</si>
  <si>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</si>
  <si>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</si>
  <si>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</si>
  <si>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</si>
  <si>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</si>
  <si>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</si>
  <si>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</si>
  <si>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</si>
  <si>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</si>
  <si>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</si>
  <si>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</si>
  <si>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</si>
  <si>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</si>
  <si>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</si>
  <si>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</si>
  <si>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</si>
  <si>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</si>
  <si>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</si>
  <si>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</si>
  <si>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</si>
  <si>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</si>
  <si>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</si>
  <si>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</si>
  <si>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</si>
  <si>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</si>
  <si>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</si>
  <si>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</si>
  <si>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</si>
  <si>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</si>
  <si>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</si>
  <si>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</si>
  <si>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</si>
  <si>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</si>
  <si>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</si>
  <si>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</si>
  <si>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</si>
  <si>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</si>
  <si>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</si>
  <si>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</si>
  <si>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</si>
  <si>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</si>
  <si>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</si>
  <si>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</si>
  <si>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</si>
  <si>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</si>
  <si>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</si>
  <si>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</si>
  <si>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</si>
  <si>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</si>
  <si>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</si>
  <si>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</si>
  <si>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</si>
  <si>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</si>
  <si>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</si>
  <si>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</si>
  <si>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</si>
  <si>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</si>
  <si>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</si>
  <si>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</si>
  <si>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</si>
  <si>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</si>
  <si>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</si>
  <si>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</si>
  <si>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</si>
  <si>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</si>
  <si>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</si>
  <si>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</si>
  <si>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</si>
  <si>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</si>
  <si>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</si>
  <si>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</si>
  <si>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</si>
  <si>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</si>
  <si>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</si>
  <si>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</si>
  <si>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</si>
  <si>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</si>
  <si>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</si>
  <si>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</si>
  <si>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</si>
  <si>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</si>
  <si>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</si>
  <si>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</si>
  <si>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</si>
  <si>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</si>
  <si>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</si>
  <si>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</si>
  <si>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</si>
  <si>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</si>
  <si>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</si>
  <si>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</si>
  <si>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</si>
  <si>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</si>
  <si>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</si>
  <si>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</si>
  <si>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</si>
  <si>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</si>
  <si>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</si>
  <si>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</si>
  <si>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</si>
  <si>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</si>
  <si>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</si>
  <si>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</si>
  <si>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</si>
  <si>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</si>
  <si>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</si>
  <si>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</si>
  <si>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</si>
  <si>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</si>
  <si>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</si>
  <si>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</si>
  <si>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</si>
  <si>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</si>
  <si>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</si>
  <si>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</si>
  <si>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</si>
  <si>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</si>
  <si>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</si>
  <si>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</si>
  <si>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</si>
  <si>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</si>
  <si>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</si>
  <si>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</si>
  <si>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</si>
  <si>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</si>
  <si>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</si>
  <si>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</si>
  <si>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</si>
  <si>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</si>
  <si>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</si>
  <si>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</si>
  <si>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</si>
  <si>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</si>
  <si>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</si>
  <si>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</si>
  <si>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</si>
  <si>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</si>
  <si>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</si>
  <si>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</si>
  <si>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</si>
  <si>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</si>
  <si>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</si>
  <si>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</si>
  <si>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</si>
  <si>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</si>
  <si>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</si>
  <si>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</si>
  <si>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</si>
  <si>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</si>
  <si>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</si>
  <si>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</si>
  <si>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</si>
  <si>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</si>
  <si>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</si>
  <si>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</si>
  <si>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</si>
  <si>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</si>
  <si>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</si>
  <si>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</si>
  <si>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</si>
  <si>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</si>
  <si>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</si>
  <si>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</si>
  <si>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</si>
  <si>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</si>
  <si>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</si>
  <si>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</si>
  <si>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</si>
  <si>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</si>
  <si>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</si>
  <si>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</si>
  <si>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</si>
  <si>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</si>
  <si>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</si>
  <si>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</si>
  <si>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</si>
  <si>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</si>
  <si>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</si>
  <si>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</si>
  <si>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</si>
  <si>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</si>
  <si>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</si>
  <si>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</si>
  <si>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</si>
  <si>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</si>
  <si>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</si>
  <si>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</si>
  <si>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</si>
  <si>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</si>
  <si>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</si>
  <si>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</si>
  <si>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</si>
  <si>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</si>
  <si>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</si>
  <si>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</si>
  <si>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</si>
  <si>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</si>
  <si>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</si>
  <si>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</si>
  <si>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</si>
  <si>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</si>
  <si>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</si>
  <si>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</si>
  <si>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</si>
  <si>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</si>
  <si>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</si>
  <si>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</si>
  <si>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</si>
  <si>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</si>
  <si>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</si>
  <si>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</si>
  <si>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</si>
  <si>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</si>
  <si>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</si>
  <si>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</si>
  <si>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</si>
  <si>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</si>
  <si>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</si>
  <si>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</si>
  <si>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</si>
  <si>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</si>
  <si>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</si>
  <si>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</si>
  <si>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</si>
  <si>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</si>
  <si>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</si>
  <si>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</si>
  <si>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</si>
  <si>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</si>
  <si>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</si>
  <si>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</si>
  <si>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</si>
  <si>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</si>
  <si>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</si>
  <si>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</si>
  <si>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</si>
  <si>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</si>
  <si>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</si>
  <si>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</si>
  <si>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</si>
  <si>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</si>
  <si>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</si>
  <si>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</si>
  <si>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</si>
  <si>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</si>
  <si>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</si>
  <si>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</si>
  <si>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</si>
  <si>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</si>
  <si>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</si>
  <si>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</si>
  <si>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</si>
  <si>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</si>
  <si>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</si>
  <si>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</si>
  <si>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</si>
  <si>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</si>
  <si>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</si>
  <si>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</si>
  <si>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</si>
  <si>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</si>
  <si>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</si>
  <si>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</si>
  <si>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</si>
  <si>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</si>
  <si>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</si>
  <si>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</si>
  <si>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</si>
  <si>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</si>
  <si>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</si>
  <si>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</si>
  <si>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</si>
  <si>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</si>
  <si>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</si>
  <si>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</si>
  <si>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</si>
  <si>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</si>
  <si>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</si>
  <si>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</si>
  <si>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</si>
  <si>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</si>
  <si>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</si>
  <si>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</si>
  <si>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</si>
  <si>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</si>
  <si>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</si>
  <si>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</si>
  <si>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</si>
  <si>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</si>
  <si>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</si>
  <si>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</si>
  <si>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</si>
  <si>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</si>
  <si>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</si>
  <si>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</si>
  <si>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</si>
  <si>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</si>
  <si>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</si>
  <si>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</si>
  <si>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</si>
  <si>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</si>
  <si>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</si>
  <si>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</si>
  <si>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</si>
  <si>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</si>
  <si>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</si>
  <si>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</si>
  <si>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</si>
  <si>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</si>
  <si>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</si>
  <si>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</si>
  <si>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</si>
  <si>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</si>
  <si>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</si>
  <si>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</si>
  <si>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</si>
  <si>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</si>
  <si>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</si>
  <si>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</si>
  <si>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</si>
  <si>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</si>
  <si>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</si>
  <si>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</si>
  <si>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</si>
  <si>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</si>
  <si>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</si>
  <si>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</si>
  <si>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</si>
  <si>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</si>
  <si>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</si>
  <si>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</si>
  <si>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</si>
  <si>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</si>
  <si>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</si>
  <si>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</si>
  <si>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</si>
  <si>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</si>
  <si>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</si>
  <si>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</si>
  <si>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</si>
  <si>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</si>
  <si>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</si>
  <si>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</si>
  <si>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</si>
  <si>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</si>
  <si>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</si>
  <si>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</si>
  <si>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</si>
  <si>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</si>
  <si>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</si>
  <si>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</si>
  <si>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</si>
  <si>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</si>
  <si>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</si>
  <si>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</si>
  <si>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</si>
  <si>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</si>
  <si>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</si>
  <si>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</si>
  <si>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</si>
  <si>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</si>
  <si>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</si>
  <si>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</si>
  <si>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</si>
  <si>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</si>
  <si>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</si>
  <si>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</si>
  <si>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</si>
  <si>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</si>
  <si>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</si>
  <si>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</si>
  <si>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</si>
  <si>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</si>
  <si>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</si>
  <si>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</si>
  <si>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</si>
  <si>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</si>
  <si>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</si>
  <si>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</si>
  <si>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</si>
  <si>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</si>
  <si>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</si>
  <si>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</si>
  <si>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</si>
  <si>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</si>
  <si>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</si>
  <si>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</si>
  <si>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</si>
  <si>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</si>
  <si>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</si>
  <si>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</si>
  <si>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</si>
  <si>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</si>
  <si>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</si>
  <si>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</si>
  <si>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</si>
  <si>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</si>
  <si>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</si>
  <si>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</si>
  <si>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</si>
  <si>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</si>
  <si>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</si>
  <si>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</si>
  <si>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</si>
  <si>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</si>
  <si>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</si>
  <si>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</si>
  <si>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</si>
  <si>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</si>
  <si>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</si>
  <si>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</si>
  <si>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</si>
  <si>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</si>
  <si>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</si>
  <si>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</si>
  <si>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</si>
  <si>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</si>
  <si>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</si>
  <si>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</si>
  <si>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</si>
  <si>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</si>
  <si>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</si>
  <si>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</si>
  <si>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</si>
  <si>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</si>
  <si>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</si>
  <si>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</si>
  <si>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</si>
  <si>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</si>
  <si>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</si>
  <si>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</si>
  <si>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</si>
  <si>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</si>
  <si>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</si>
  <si>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</si>
  <si>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</si>
  <si>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</si>
  <si>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</si>
  <si>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</si>
  <si>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</si>
  <si>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</si>
  <si>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</si>
  <si>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</si>
  <si>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</si>
  <si>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</si>
  <si>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</si>
  <si>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</si>
  <si>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</si>
  <si>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</si>
  <si>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</si>
  <si>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</si>
  <si>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</si>
  <si>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</si>
  <si>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</si>
  <si>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</si>
  <si>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</si>
  <si>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</si>
  <si>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</si>
  <si>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</si>
  <si>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</si>
  <si>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</si>
  <si>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</si>
  <si>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</si>
  <si>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</si>
  <si>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</si>
  <si>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</si>
  <si>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</si>
  <si>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</si>
  <si>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</si>
  <si>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</si>
  <si>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</si>
  <si>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</si>
  <si>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</si>
  <si>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</si>
  <si>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</si>
  <si>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</si>
  <si>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</si>
  <si>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</si>
  <si>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</si>
  <si>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</si>
  <si>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</si>
  <si>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</si>
  <si>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</si>
  <si>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</si>
  <si>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</si>
  <si>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</si>
  <si>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</si>
  <si>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</si>
  <si>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</si>
  <si>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</si>
  <si>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</si>
  <si>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</si>
  <si>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</si>
  <si>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</si>
  <si>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</si>
  <si>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</si>
  <si>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</si>
  <si>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</si>
  <si>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</si>
  <si>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</si>
  <si>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</si>
  <si>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</si>
  <si>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</si>
  <si>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</si>
  <si>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</si>
  <si>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</si>
  <si>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</si>
  <si>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</si>
  <si>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</si>
  <si>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</si>
  <si>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</si>
  <si>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</si>
  <si>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</si>
  <si>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</si>
  <si>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</si>
  <si>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</si>
  <si>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</si>
  <si>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</si>
  <si>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</si>
  <si>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</si>
  <si>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</si>
  <si>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</si>
  <si>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</si>
  <si>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</si>
  <si>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</si>
  <si>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</si>
  <si>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</si>
  <si>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</si>
  <si>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</si>
  <si>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</si>
  <si>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</si>
  <si>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</si>
  <si>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</si>
  <si>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</si>
  <si>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</si>
  <si>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</si>
  <si>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</si>
  <si>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</si>
  <si>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</si>
  <si>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</si>
  <si>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</si>
  <si>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</si>
  <si>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</si>
  <si>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</si>
  <si>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</si>
  <si>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</si>
  <si>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</si>
  <si>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</si>
  <si>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</si>
  <si>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</si>
  <si>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</si>
  <si>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</si>
  <si>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</si>
  <si>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</si>
  <si>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</si>
  <si>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</si>
  <si>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</si>
  <si>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</si>
  <si>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</si>
  <si>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</si>
  <si>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</si>
  <si>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</si>
  <si>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</si>
  <si>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</si>
  <si>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</si>
  <si>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</si>
  <si>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</si>
  <si>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</si>
  <si>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</si>
  <si>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</si>
  <si>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</si>
  <si>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</si>
  <si>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</si>
  <si>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</si>
  <si>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</si>
  <si>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</si>
  <si>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</si>
  <si>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</si>
  <si>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</si>
  <si>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</si>
  <si>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</si>
  <si>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</si>
  <si>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</si>
  <si>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</si>
  <si>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</si>
  <si>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</si>
  <si>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</si>
  <si>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</si>
  <si>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</si>
  <si>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</si>
  <si>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</si>
  <si>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</si>
  <si>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</si>
  <si>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</si>
  <si>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</si>
  <si>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</si>
  <si>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</si>
  <si>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</si>
  <si>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</si>
  <si>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</si>
  <si>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</si>
  <si>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</si>
  <si>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</si>
  <si>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</si>
  <si>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</si>
  <si>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</si>
  <si>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</si>
  <si>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</si>
  <si>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</si>
  <si>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</si>
  <si>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</si>
  <si>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</si>
  <si>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</si>
  <si>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</si>
  <si>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</si>
  <si>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</si>
  <si>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</si>
  <si>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</si>
  <si>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</si>
  <si>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</si>
  <si>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</si>
  <si>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</si>
  <si>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</si>
  <si>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</si>
  <si>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</si>
  <si>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</si>
  <si>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</si>
  <si>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</si>
  <si>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</si>
  <si>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</si>
  <si>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</si>
  <si>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</si>
  <si>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</si>
  <si>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</si>
  <si>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</si>
  <si>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</si>
  <si>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</si>
  <si>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</si>
  <si>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</si>
  <si>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</si>
  <si>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</si>
  <si>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</si>
  <si>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</si>
  <si>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</si>
  <si>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</si>
  <si>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</si>
  <si>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</si>
  <si>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</si>
  <si>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</si>
  <si>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</si>
  <si>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</si>
  <si>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</si>
  <si>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</si>
  <si>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</si>
  <si>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</si>
  <si>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</si>
  <si>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</si>
  <si>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</si>
  <si>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</si>
  <si>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</si>
  <si>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</si>
  <si>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</si>
  <si>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</si>
  <si>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</si>
  <si>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</si>
  <si>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</si>
  <si>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</si>
  <si>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</si>
  <si>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</si>
  <si>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</si>
  <si>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</si>
  <si>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</si>
  <si>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</si>
  <si>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</si>
  <si>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</si>
  <si>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</si>
  <si>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</si>
  <si>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</si>
  <si>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</si>
  <si>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</si>
  <si>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</si>
  <si>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</si>
  <si>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</si>
  <si>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</si>
  <si>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</si>
  <si>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</si>
  <si>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</si>
  <si>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</si>
  <si>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</si>
  <si>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</si>
  <si>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</si>
  <si>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</si>
  <si>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</si>
  <si>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</si>
  <si>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</si>
  <si>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</si>
  <si>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</si>
  <si>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</si>
  <si>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</si>
  <si>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</si>
  <si>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</si>
  <si>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</si>
  <si>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</si>
  <si>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</si>
  <si>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</si>
  <si>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</si>
  <si>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</si>
  <si>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</si>
  <si>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</si>
  <si>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</si>
  <si>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</si>
  <si>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</si>
  <si>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</si>
  <si>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</si>
  <si>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</si>
  <si>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</si>
  <si>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</si>
  <si>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</si>
  <si>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</si>
  <si>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</si>
  <si>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</si>
  <si>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</si>
  <si>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</si>
  <si>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</si>
  <si>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</si>
  <si>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</si>
  <si>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</si>
  <si>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</si>
  <si>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</si>
  <si>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</si>
  <si>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</si>
  <si>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</si>
  <si>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</si>
  <si>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</si>
  <si>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</si>
  <si>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</si>
  <si>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</si>
  <si>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</si>
  <si>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</si>
  <si>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</si>
  <si>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</si>
  <si>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</si>
  <si>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</si>
  <si>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</si>
  <si>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</si>
  <si>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</si>
  <si>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</si>
  <si>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</si>
  <si>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</si>
  <si>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</si>
  <si>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</si>
  <si>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</si>
  <si>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</si>
  <si>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</si>
  <si>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</si>
  <si>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</si>
  <si>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</si>
  <si>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</si>
  <si>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</si>
  <si>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</si>
  <si>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</si>
  <si>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</si>
  <si>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</si>
  <si>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</si>
  <si>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</si>
  <si>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</si>
  <si>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</si>
  <si>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</si>
  <si>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</si>
  <si>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</si>
  <si>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</si>
  <si>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</si>
  <si>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</si>
  <si>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</si>
  <si>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</si>
  <si>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</si>
  <si>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</si>
  <si>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</si>
  <si>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</si>
  <si>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</si>
  <si>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</si>
  <si>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</si>
  <si>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</si>
  <si>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</si>
  <si>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</si>
  <si>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</si>
  <si>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</si>
  <si>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</si>
  <si>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</si>
  <si>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</si>
  <si>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</si>
  <si>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</si>
  <si>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</si>
  <si>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</si>
  <si>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</si>
  <si>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</si>
  <si>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</si>
  <si>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</si>
  <si>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</si>
  <si>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</si>
  <si>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</si>
  <si>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</si>
  <si>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</si>
  <si>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</si>
  <si>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</si>
  <si>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</si>
  <si>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</si>
  <si>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</si>
  <si>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</si>
  <si>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</si>
  <si>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</si>
  <si>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</si>
  <si>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</si>
  <si>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</si>
  <si>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</si>
  <si>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</si>
  <si>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</si>
  <si>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</si>
  <si>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</si>
  <si>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</si>
  <si>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</si>
  <si>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</si>
  <si>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</si>
  <si>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</si>
  <si>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</si>
  <si>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</si>
  <si>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</si>
  <si>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</si>
  <si>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</si>
  <si>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</si>
  <si>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</si>
  <si>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</si>
  <si>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</si>
  <si>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</si>
  <si>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</si>
  <si>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</si>
  <si>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</si>
  <si>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</si>
  <si>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</si>
  <si>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</si>
  <si>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</si>
  <si>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</si>
  <si>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</si>
  <si>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</si>
  <si>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</si>
  <si>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</si>
  <si>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</si>
  <si>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</si>
  <si>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</si>
  <si>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</si>
  <si>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</si>
  <si>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</si>
  <si>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</si>
  <si>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</si>
  <si>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</si>
  <si>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</si>
  <si>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</si>
  <si>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</si>
  <si>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</si>
  <si>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</si>
  <si>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</si>
  <si>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</si>
  <si>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</si>
  <si>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</si>
  <si>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</si>
  <si>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</si>
  <si>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</si>
  <si>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</si>
  <si>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</si>
  <si>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</si>
  <si>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</si>
  <si>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</si>
  <si>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</si>
  <si>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</si>
  <si>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</si>
  <si>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</si>
  <si>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</si>
  <si>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</si>
  <si>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</si>
  <si>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</si>
  <si>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</si>
  <si>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</si>
  <si>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</si>
  <si>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</si>
  <si>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</si>
  <si>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</si>
  <si>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</si>
  <si>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</si>
  <si>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</si>
  <si>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</si>
  <si>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</si>
  <si>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</si>
  <si>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</si>
  <si>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</si>
  <si>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</si>
  <si>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</si>
  <si>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</si>
  <si>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</si>
  <si>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</si>
  <si>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</si>
  <si>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</si>
  <si>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</si>
  <si>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</si>
  <si>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</si>
  <si>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</si>
  <si>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</si>
  <si>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</si>
  <si>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</si>
  <si>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</si>
  <si>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</si>
  <si>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</si>
  <si>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</si>
  <si>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</si>
  <si>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</si>
  <si>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</si>
  <si>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</si>
  <si>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</si>
  <si>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</si>
  <si>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</si>
  <si>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</si>
  <si>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</si>
  <si>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</si>
  <si>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</si>
  <si>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</si>
  <si>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</si>
  <si>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</si>
  <si>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</si>
  <si>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</si>
  <si>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</si>
  <si>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</si>
  <si>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</si>
  <si>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</si>
  <si>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</si>
  <si>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</si>
  <si>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</si>
  <si>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</si>
  <si>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</si>
  <si>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</si>
  <si>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</si>
  <si>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</si>
  <si>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</si>
  <si>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</si>
  <si>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</si>
  <si>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</si>
  <si>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</si>
  <si>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</si>
  <si>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</si>
  <si>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</si>
  <si>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</si>
  <si>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</si>
  <si>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</si>
  <si>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</si>
  <si>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</si>
  <si>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</si>
  <si>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</si>
  <si>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</si>
  <si>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</si>
  <si>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</si>
  <si>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</si>
  <si>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</si>
  <si>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</si>
  <si>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</si>
  <si>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</si>
  <si>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</si>
  <si>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</si>
  <si>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</si>
  <si>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</si>
  <si>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</si>
  <si>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</si>
  <si>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</si>
  <si>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</si>
  <si>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</si>
  <si>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</si>
  <si>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</si>
  <si>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</si>
  <si>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</si>
  <si>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</si>
  <si>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</si>
  <si>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</si>
  <si>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</si>
  <si>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</si>
  <si>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</si>
  <si>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</si>
  <si>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</si>
  <si>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</si>
  <si>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</si>
  <si>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</si>
  <si>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</si>
  <si>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</si>
  <si>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</si>
  <si>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</si>
  <si>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</si>
  <si>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</si>
  <si>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</si>
  <si>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</si>
  <si>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</si>
  <si>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</si>
  <si>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</si>
  <si>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</si>
  <si>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</si>
  <si>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</si>
  <si>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</si>
  <si>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</si>
  <si>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</si>
  <si>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</si>
  <si>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</si>
  <si>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</si>
  <si>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</si>
  <si>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</si>
  <si>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</si>
  <si>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</si>
  <si>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</si>
  <si>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</si>
  <si>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</si>
  <si>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</si>
  <si>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</si>
  <si>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</si>
  <si>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</si>
  <si>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</si>
  <si>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</si>
  <si>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</si>
  <si>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</si>
  <si>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</si>
  <si>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</si>
  <si>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</si>
  <si>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</si>
  <si>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</si>
  <si>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</si>
  <si>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</si>
  <si>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</si>
  <si>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</si>
  <si>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</si>
  <si>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</si>
  <si>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</si>
  <si>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</si>
  <si>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</si>
  <si>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</si>
  <si>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</si>
  <si>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</si>
  <si>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</si>
  <si>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</si>
  <si>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</si>
  <si>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</si>
  <si>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</si>
  <si>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</si>
  <si>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</si>
  <si>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</si>
  <si>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</si>
  <si>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</si>
  <si>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</si>
  <si>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</si>
  <si>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</si>
  <si>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</si>
  <si>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</si>
  <si>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</si>
  <si>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</si>
  <si>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</si>
  <si>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</si>
  <si>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</si>
  <si>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</si>
  <si>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</si>
  <si>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</si>
  <si>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</si>
  <si>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</si>
  <si>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</si>
  <si>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</si>
  <si>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</si>
  <si>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</si>
  <si>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</si>
  <si>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</si>
  <si>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</si>
  <si>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</si>
  <si>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</si>
  <si>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</si>
  <si>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</si>
  <si>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</si>
  <si>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</si>
  <si>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</si>
  <si>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</si>
  <si>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</si>
  <si>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</si>
  <si>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</si>
  <si>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</si>
  <si>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</si>
  <si>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</si>
  <si>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</si>
  <si>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</si>
  <si>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</si>
  <si>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</si>
  <si>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</si>
  <si>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</si>
  <si>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</si>
  <si>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</si>
  <si>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</si>
  <si>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</si>
  <si>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</si>
  <si>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</si>
  <si>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</si>
  <si>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</si>
  <si>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</si>
  <si>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</si>
  <si>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</si>
  <si>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</si>
  <si>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</si>
  <si>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</si>
  <si>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</si>
  <si>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</si>
  <si>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</si>
  <si>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</si>
  <si>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</si>
  <si>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</si>
  <si>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</si>
  <si>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</si>
  <si>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</si>
  <si>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</si>
  <si>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</si>
  <si>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</si>
  <si>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</si>
  <si>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</si>
  <si>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</si>
  <si>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</si>
  <si>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</si>
  <si>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</si>
  <si>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</si>
  <si>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</si>
  <si>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</si>
  <si>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</si>
  <si>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</si>
  <si>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</si>
  <si>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</si>
  <si>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</si>
  <si>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</si>
  <si>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</si>
  <si>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</si>
  <si>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</si>
  <si>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</si>
  <si>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</si>
  <si>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</si>
  <si>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</si>
  <si>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</si>
  <si>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</si>
  <si>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</si>
  <si>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</si>
  <si>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</si>
  <si>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</si>
  <si>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</si>
  <si>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</si>
  <si>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</si>
  <si>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</si>
  <si>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</si>
  <si>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</si>
  <si>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</si>
  <si>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</si>
  <si>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</si>
  <si>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</si>
  <si>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</si>
  <si>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</si>
  <si>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</si>
  <si>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</si>
  <si>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</si>
  <si>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</si>
  <si>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</si>
  <si>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</si>
  <si>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</si>
  <si>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</si>
  <si>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</si>
  <si>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</si>
  <si>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</si>
  <si>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</si>
  <si>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</si>
  <si>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</si>
  <si>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</si>
  <si>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</si>
  <si>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</si>
  <si>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</si>
  <si>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</si>
  <si>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</si>
  <si>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</si>
  <si>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</si>
  <si>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</si>
  <si>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</si>
  <si>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</si>
  <si>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</si>
  <si>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</si>
  <si>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</si>
  <si>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</si>
  <si>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</si>
  <si>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</si>
  <si>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</si>
  <si>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</si>
  <si>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</si>
  <si>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</si>
  <si>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</si>
  <si>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</si>
  <si>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</si>
  <si>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</si>
  <si>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</si>
  <si>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</si>
  <si>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</si>
  <si>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</si>
  <si>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</si>
  <si>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</si>
  <si>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</si>
  <si>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</si>
  <si>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</si>
  <si>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</si>
  <si>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</si>
  <si>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</si>
  <si>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</si>
  <si>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</si>
  <si>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</si>
  <si>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</si>
  <si>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</si>
  <si>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</si>
  <si>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</si>
  <si>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</si>
  <si>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</si>
  <si>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</si>
  <si>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</si>
  <si>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</si>
  <si>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</si>
  <si>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</si>
  <si>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</si>
  <si>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</si>
  <si>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</si>
  <si>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</si>
  <si>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</si>
  <si>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</si>
  <si>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</si>
  <si>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</si>
  <si>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</si>
  <si>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</si>
  <si>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</si>
  <si>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</si>
  <si>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</si>
  <si>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</si>
  <si>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</si>
  <si>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</si>
  <si>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</si>
  <si>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</si>
  <si>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</si>
  <si>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</si>
  <si>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</si>
  <si>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</si>
  <si>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</si>
  <si>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</si>
  <si>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</si>
  <si>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</si>
  <si>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</si>
  <si>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</si>
  <si>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</si>
  <si>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</si>
  <si>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</si>
  <si>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</si>
  <si>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</si>
  <si>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</si>
  <si>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</si>
  <si>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</si>
  <si>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</si>
  <si>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</si>
  <si>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</si>
  <si>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</si>
  <si>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</si>
  <si>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</si>
  <si>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</si>
  <si>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</si>
  <si>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</si>
  <si>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</si>
  <si>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</si>
  <si>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</si>
  <si>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</si>
  <si>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</si>
  <si>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</si>
  <si>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</si>
  <si>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</si>
  <si>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</si>
  <si>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</si>
  <si>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</si>
  <si>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</si>
  <si>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</si>
  <si>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</si>
  <si>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</si>
  <si>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</si>
  <si>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</si>
  <si>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</si>
  <si>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</si>
  <si>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</si>
  <si>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</si>
  <si>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</si>
  <si>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</si>
  <si>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</si>
  <si>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</si>
  <si>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</si>
  <si>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</si>
  <si>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</si>
  <si>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</si>
  <si>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</si>
  <si>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</si>
  <si>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</si>
  <si>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</si>
  <si>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</si>
  <si>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</si>
  <si>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</si>
  <si>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</si>
  <si>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</si>
  <si>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</si>
  <si>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</si>
  <si>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</si>
  <si>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</si>
  <si>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</si>
  <si>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</si>
  <si>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</si>
  <si>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</si>
  <si>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</si>
  <si>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</si>
  <si>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</si>
  <si>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</si>
  <si>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</si>
  <si>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</si>
  <si>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</si>
  <si>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</si>
  <si>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</si>
  <si>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</si>
  <si>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</si>
  <si>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</si>
  <si>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</si>
  <si>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</si>
  <si>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</si>
  <si>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</si>
  <si>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</si>
  <si>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</si>
  <si>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</si>
  <si>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</si>
  <si>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</si>
  <si>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</si>
  <si>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</si>
  <si>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</si>
  <si>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</si>
  <si>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</si>
  <si>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</si>
  <si>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</si>
  <si>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</si>
  <si>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</si>
  <si>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</si>
  <si>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</si>
  <si>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</si>
  <si>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</si>
  <si>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</si>
  <si>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</si>
  <si>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</si>
  <si>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</si>
  <si>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</si>
  <si>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</si>
  <si>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</si>
  <si>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</si>
  <si>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</si>
  <si>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</si>
  <si>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</si>
  <si>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</si>
  <si>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</si>
  <si>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</si>
  <si>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</si>
  <si>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</si>
  <si>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</si>
  <si>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</si>
  <si>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</si>
  <si>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</si>
  <si>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</si>
  <si>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</si>
  <si>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</si>
  <si>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</si>
  <si>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</si>
  <si>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</si>
  <si>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</si>
  <si>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</si>
  <si>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</si>
  <si>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</si>
  <si>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</si>
  <si>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</si>
  <si>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</si>
  <si>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</si>
  <si>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</si>
  <si>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</si>
  <si>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</si>
  <si>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</si>
  <si>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</si>
  <si>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</si>
  <si>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</si>
  <si>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</si>
  <si>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</si>
  <si>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</si>
  <si>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</si>
  <si>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</si>
  <si>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</si>
  <si>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</si>
  <si>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</si>
  <si>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</si>
  <si>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</si>
  <si>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</si>
  <si>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</si>
  <si>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</si>
  <si>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</si>
  <si>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</si>
  <si>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</si>
  <si>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</si>
  <si>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</si>
  <si>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</si>
  <si>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</si>
  <si>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</si>
  <si>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</si>
  <si>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</si>
  <si>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</si>
  <si>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</si>
  <si>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</si>
  <si>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</si>
  <si>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</si>
  <si>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</si>
  <si>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</si>
  <si>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</si>
  <si>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</si>
  <si>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</si>
  <si>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</si>
  <si>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</si>
  <si>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</si>
  <si>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</si>
  <si>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</si>
  <si>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</si>
  <si>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</si>
  <si>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</si>
  <si>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</si>
  <si>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</si>
  <si>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</si>
  <si>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</si>
  <si>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</si>
  <si>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</si>
  <si>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</si>
  <si>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</si>
  <si>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</si>
  <si>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</si>
  <si>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</si>
  <si>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</si>
  <si>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</si>
  <si>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</si>
  <si>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</si>
  <si>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</si>
  <si>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</si>
  <si>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</si>
  <si>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</si>
  <si>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</si>
  <si>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</si>
  <si>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</si>
  <si>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</si>
  <si>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</si>
  <si>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</si>
  <si>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</si>
  <si>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</si>
  <si>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</si>
  <si>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</si>
  <si>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</si>
  <si>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</si>
  <si>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</si>
  <si>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</si>
  <si>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</si>
  <si>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</si>
  <si>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</si>
  <si>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</si>
  <si>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</si>
  <si>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</si>
  <si>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</si>
  <si>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</si>
  <si>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</si>
  <si>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</si>
  <si>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</si>
  <si>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</si>
  <si>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</si>
  <si>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</si>
  <si>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</si>
  <si>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</si>
  <si>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</si>
  <si>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</si>
  <si>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</si>
  <si>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</si>
  <si>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</si>
  <si>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</si>
  <si>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</si>
  <si>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</si>
  <si>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</si>
  <si>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</si>
  <si>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</si>
  <si>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</si>
  <si>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</si>
  <si>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</si>
  <si>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</si>
  <si>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</si>
  <si>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</si>
  <si>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</si>
  <si>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</si>
  <si>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</si>
  <si>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</si>
  <si>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</si>
  <si>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</si>
  <si>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</si>
  <si>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</si>
  <si>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</si>
  <si>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</si>
  <si>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</si>
  <si>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</si>
  <si>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</si>
  <si>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</si>
  <si>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</si>
  <si>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</si>
  <si>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</si>
  <si>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</si>
  <si>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</si>
  <si>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</si>
  <si>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</si>
  <si>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</si>
  <si>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</si>
  <si>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</si>
  <si>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</si>
  <si>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</si>
  <si>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</si>
  <si>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</si>
  <si>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</si>
  <si>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</si>
  <si>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</si>
  <si>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</si>
  <si>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</si>
  <si>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</si>
  <si>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</si>
  <si>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</si>
  <si>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</si>
  <si>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</si>
  <si>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</si>
  <si>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</si>
  <si>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</si>
  <si>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</si>
  <si>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</si>
  <si>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</si>
  <si>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</si>
  <si>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</si>
  <si>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</si>
  <si>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</si>
  <si>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</si>
  <si>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</si>
  <si>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</si>
  <si>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</si>
  <si>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</si>
  <si>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</si>
  <si>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</si>
  <si>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</si>
  <si>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</si>
  <si>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</si>
  <si>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</si>
  <si>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</si>
  <si>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</si>
  <si>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</si>
  <si>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</si>
  <si>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</si>
  <si>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</si>
  <si>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</si>
  <si>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</si>
  <si>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</si>
  <si>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</si>
  <si>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</si>
  <si>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</si>
  <si>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</si>
  <si>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</si>
  <si>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</si>
  <si>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</si>
  <si>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</si>
  <si>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</si>
  <si>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</si>
  <si>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</si>
  <si>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</si>
  <si>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</si>
  <si>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</si>
  <si>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</si>
  <si>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</si>
  <si>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</si>
  <si>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</si>
  <si>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</si>
  <si>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</si>
  <si>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</si>
  <si>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</si>
  <si>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</si>
  <si>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</si>
  <si>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</si>
  <si>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</si>
  <si>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</si>
  <si>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</si>
  <si>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</si>
  <si>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</si>
  <si>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</si>
  <si>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</si>
  <si>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</si>
  <si>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</si>
  <si>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</si>
  <si>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</si>
  <si>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</si>
  <si>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</si>
  <si>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</si>
  <si>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</si>
  <si>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</si>
  <si>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</si>
  <si>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</si>
  <si>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</si>
  <si>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</si>
  <si>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</si>
  <si>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</si>
  <si>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</si>
  <si>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</si>
  <si>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</si>
  <si>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</si>
  <si>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</si>
  <si>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</si>
  <si>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</si>
  <si>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</si>
  <si>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</si>
  <si>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</si>
  <si>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</si>
  <si>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</si>
  <si>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</si>
  <si>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</si>
  <si>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</si>
  <si>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</si>
  <si>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</si>
  <si>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</si>
  <si>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</si>
  <si>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</si>
  <si>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</si>
  <si>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</si>
  <si>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</si>
  <si>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</si>
  <si>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</si>
  <si>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</si>
  <si>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</si>
  <si>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</si>
  <si>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</si>
  <si>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</si>
  <si>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</si>
  <si>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</si>
  <si>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</si>
  <si>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</si>
  <si>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</si>
  <si>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</si>
  <si>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</si>
  <si>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</si>
  <si>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</si>
  <si>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</si>
  <si>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</si>
  <si>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</si>
  <si>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</si>
  <si>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</si>
  <si>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</si>
  <si>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</si>
  <si>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</si>
  <si>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</si>
  <si>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</si>
  <si>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</si>
  <si>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</si>
  <si>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</si>
  <si>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</si>
  <si>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</si>
  <si>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</si>
  <si>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</si>
  <si>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</si>
  <si>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</si>
  <si>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</si>
  <si>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</si>
  <si>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</si>
  <si>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</si>
  <si>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</si>
  <si>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</si>
  <si>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</si>
  <si>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</si>
  <si>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</si>
  <si>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</si>
  <si>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</si>
  <si>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</si>
  <si>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</si>
  <si>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</si>
  <si>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</si>
  <si>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</si>
  <si>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</si>
  <si>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</si>
  <si>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</si>
  <si>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</si>
  <si>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</si>
  <si>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</si>
  <si>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</si>
  <si>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</si>
  <si>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</si>
  <si>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</si>
  <si>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</si>
  <si>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</si>
  <si>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</si>
  <si>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</si>
  <si>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</si>
  <si>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</si>
  <si>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</si>
  <si>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</si>
  <si>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</si>
  <si>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</si>
  <si>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</si>
  <si>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</si>
  <si>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</si>
  <si>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</si>
  <si>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</si>
  <si>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</si>
  <si>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</si>
  <si>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</si>
  <si>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</si>
  <si>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</si>
  <si>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</si>
  <si>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</si>
  <si>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</si>
  <si>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</si>
  <si>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</si>
  <si>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</si>
  <si>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</si>
  <si>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</si>
  <si>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</si>
  <si>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</si>
  <si>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</si>
  <si>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</si>
  <si>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</si>
  <si>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</si>
  <si>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</si>
  <si>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</si>
  <si>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</si>
  <si>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</si>
  <si>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</si>
  <si>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</si>
  <si>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</si>
  <si>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</si>
  <si>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</si>
  <si>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</si>
  <si>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</si>
  <si>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</si>
  <si>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</si>
  <si>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</si>
  <si>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</si>
  <si>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</si>
  <si>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</si>
  <si>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</si>
  <si>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</si>
  <si>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</si>
  <si>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</si>
  <si>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</si>
  <si>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</si>
  <si>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</si>
  <si>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</si>
  <si>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</si>
  <si>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</si>
  <si>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</si>
  <si>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</si>
  <si>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</si>
  <si>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</si>
  <si>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</si>
  <si>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</si>
  <si>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</si>
  <si>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</si>
  <si>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</si>
  <si>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</si>
  <si>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</si>
  <si>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</si>
  <si>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</si>
  <si>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</si>
  <si>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</si>
  <si>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</si>
  <si>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</si>
  <si>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</si>
  <si>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</si>
  <si>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</si>
  <si>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</si>
  <si>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</si>
  <si>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</si>
  <si>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</si>
  <si>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</si>
  <si>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</si>
  <si>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</si>
  <si>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</si>
  <si>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</si>
  <si>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</si>
  <si>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</si>
  <si>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</si>
  <si>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</si>
  <si>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</si>
  <si>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</si>
  <si>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</si>
  <si>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</si>
  <si>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</si>
  <si>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</si>
  <si>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</si>
  <si>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</si>
  <si>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</si>
  <si>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</si>
  <si>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</si>
  <si>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</si>
  <si>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</si>
  <si>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</si>
  <si>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</si>
  <si>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</si>
  <si>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</si>
  <si>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</si>
  <si>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</si>
  <si>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</si>
  <si>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</si>
  <si>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</si>
  <si>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</si>
  <si>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</si>
  <si>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</si>
  <si>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</si>
  <si>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</si>
  <si>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</si>
  <si>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</si>
  <si>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</si>
  <si>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</si>
  <si>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</si>
  <si>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</si>
  <si>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</si>
  <si>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</si>
  <si>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</si>
  <si>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</si>
  <si>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</si>
  <si>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</si>
  <si>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</si>
  <si>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</si>
  <si>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</si>
  <si>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</si>
  <si>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</si>
  <si>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</si>
  <si>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</si>
  <si>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</si>
  <si>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</si>
  <si>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</si>
  <si>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</si>
  <si>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</si>
  <si>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</si>
  <si>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</si>
  <si>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</si>
  <si>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</si>
  <si>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</si>
  <si>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</si>
  <si>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</si>
  <si>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</si>
  <si>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</si>
  <si>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</si>
  <si>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</si>
  <si>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</si>
  <si>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</si>
  <si>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</si>
  <si>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</si>
  <si>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</si>
  <si>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</si>
  <si>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</si>
  <si>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</si>
  <si>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</si>
  <si>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</si>
  <si>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</si>
  <si>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</si>
  <si>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</si>
  <si>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</si>
  <si>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</si>
  <si>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</si>
  <si>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</si>
  <si>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</si>
  <si>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</si>
  <si>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</si>
  <si>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</si>
  <si>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</si>
  <si>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</si>
  <si>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</si>
  <si>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</si>
  <si>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</si>
  <si>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</si>
  <si>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</si>
  <si>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</si>
  <si>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</si>
  <si>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</si>
  <si>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</si>
  <si>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</si>
  <si>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</si>
  <si>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</si>
  <si>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</si>
  <si>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</si>
  <si>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</si>
  <si>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</si>
  <si>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</si>
  <si>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</si>
  <si>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</si>
  <si>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</si>
  <si>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</si>
  <si>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</si>
  <si>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</si>
  <si>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</si>
  <si>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</si>
  <si>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</si>
  <si>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</si>
  <si>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</si>
  <si>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</si>
  <si>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</si>
  <si>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</si>
  <si>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</si>
  <si>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</si>
  <si>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</si>
  <si>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</si>
  <si>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</si>
  <si>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</si>
  <si>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</si>
  <si>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</si>
  <si>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</si>
  <si>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</si>
  <si>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</si>
  <si>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</si>
  <si>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</si>
  <si>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</si>
  <si>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</si>
  <si>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</si>
  <si>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</si>
  <si>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</si>
  <si>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</si>
  <si>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</si>
  <si>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</si>
  <si>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</si>
  <si>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</si>
  <si>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</si>
  <si>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</si>
  <si>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</si>
  <si>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</si>
  <si>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</si>
  <si>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</si>
  <si>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</si>
  <si>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</si>
  <si>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</si>
  <si>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</si>
  <si>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</si>
  <si>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</si>
  <si>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</si>
  <si>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</si>
  <si>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</si>
  <si>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</si>
  <si>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</si>
  <si>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</si>
  <si>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</si>
  <si>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</si>
  <si>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</si>
  <si>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</si>
  <si>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</si>
  <si>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</si>
  <si>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</si>
  <si>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</si>
  <si>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</si>
  <si>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</si>
  <si>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</si>
  <si>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</si>
  <si>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</si>
  <si>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</si>
  <si>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</si>
  <si>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</si>
  <si>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</si>
  <si>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</si>
  <si>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</si>
  <si>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</si>
  <si>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</si>
  <si>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</si>
  <si>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</si>
  <si>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</si>
  <si>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</si>
  <si>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</si>
  <si>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</si>
  <si>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</si>
  <si>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</si>
  <si>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</si>
  <si>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</si>
  <si>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</si>
  <si>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</si>
  <si>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</si>
  <si>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</si>
  <si>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</si>
  <si>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</si>
  <si>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</si>
  <si>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</si>
  <si>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</si>
  <si>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</si>
  <si>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</si>
  <si>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</si>
  <si>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</si>
  <si>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</si>
  <si>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</si>
  <si>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</si>
  <si>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</si>
  <si>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</si>
  <si>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</si>
  <si>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</si>
  <si>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</si>
  <si>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</si>
  <si>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</si>
  <si>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</si>
  <si>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</si>
  <si>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</si>
  <si>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</si>
  <si>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</si>
  <si>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</si>
  <si>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</si>
  <si>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</si>
  <si>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</si>
  <si>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</si>
  <si>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</si>
  <si>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</si>
  <si>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</si>
  <si>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</si>
  <si>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</si>
  <si>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</si>
  <si>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</si>
  <si>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</si>
  <si>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</si>
  <si>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</si>
  <si>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</si>
  <si>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</si>
  <si>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</si>
  <si>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</si>
  <si>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</si>
  <si>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</si>
  <si>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</si>
  <si>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</si>
  <si>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</si>
  <si>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</si>
  <si>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</si>
  <si>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</si>
  <si>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</si>
  <si>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</si>
  <si>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</si>
  <si>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</si>
  <si>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</si>
  <si>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</si>
  <si>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</si>
  <si>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</si>
  <si>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</si>
  <si>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</si>
  <si>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</si>
  <si>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</si>
  <si>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</si>
  <si>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</si>
  <si>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</si>
  <si>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</si>
  <si>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</si>
  <si>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</si>
  <si>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</si>
  <si>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</si>
  <si>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</si>
  <si>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</si>
  <si>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</si>
  <si>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</si>
  <si>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</si>
  <si>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</si>
  <si>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</si>
  <si>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</si>
  <si>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</si>
  <si>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</si>
  <si>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</si>
  <si>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</si>
  <si>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</si>
  <si>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</si>
  <si>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</si>
  <si>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</si>
  <si>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</si>
  <si>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</si>
  <si>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</si>
  <si>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</si>
  <si>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</si>
  <si>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</si>
  <si>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</si>
  <si>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</si>
  <si>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</si>
  <si>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</si>
  <si>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</si>
  <si>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</si>
  <si>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</si>
  <si>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</si>
  <si>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</si>
  <si>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</si>
  <si>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</si>
  <si>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</si>
  <si>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</si>
  <si>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</si>
  <si>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</si>
  <si>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</si>
  <si>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</si>
  <si>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</si>
  <si>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</si>
  <si>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</si>
  <si>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</si>
  <si>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</si>
  <si>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</si>
  <si>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</si>
  <si>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</si>
  <si>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</si>
  <si>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</si>
  <si>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</si>
  <si>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</si>
  <si>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</si>
  <si>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</si>
  <si>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</si>
  <si>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</si>
  <si>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</si>
  <si>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</si>
  <si>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</si>
  <si>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</si>
  <si>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</si>
  <si>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</si>
  <si>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</si>
  <si>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</si>
  <si>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</si>
  <si>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</si>
  <si>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</si>
  <si>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</si>
  <si>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</si>
  <si>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</si>
  <si>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</si>
  <si>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</si>
  <si>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</si>
  <si>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</si>
  <si>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</si>
  <si>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</si>
  <si>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</si>
  <si>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</si>
  <si>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</si>
  <si>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</si>
  <si>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</si>
  <si>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</si>
  <si>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</si>
  <si>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</si>
  <si>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</si>
  <si>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</si>
  <si>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</si>
  <si>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</si>
  <si>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</si>
  <si>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</si>
  <si>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</si>
  <si>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</si>
  <si>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</si>
  <si>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</si>
  <si>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</si>
  <si>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</si>
  <si>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</si>
  <si>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</si>
  <si>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</si>
  <si>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</si>
  <si>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</si>
  <si>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</si>
  <si>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</si>
  <si>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</si>
  <si>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</si>
  <si>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</si>
  <si>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</si>
  <si>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</si>
  <si>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</si>
  <si>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</si>
  <si>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</si>
  <si>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</si>
  <si>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</si>
  <si>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</si>
  <si>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</si>
  <si>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</si>
  <si>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</si>
  <si>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</si>
  <si>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</si>
  <si>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</si>
  <si>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</si>
  <si>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</si>
  <si>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</si>
  <si>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</si>
  <si>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</si>
  <si>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</si>
  <si>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</si>
  <si>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</si>
  <si>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</si>
  <si>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</si>
  <si>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</si>
  <si>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</si>
  <si>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</si>
  <si>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</si>
  <si>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</si>
  <si>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</si>
  <si>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</si>
  <si>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</si>
  <si>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</si>
  <si>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</si>
  <si>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</si>
  <si>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</si>
  <si>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</si>
  <si>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</si>
  <si>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</si>
  <si>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</si>
  <si>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</si>
  <si>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</si>
  <si>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</si>
  <si>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</si>
  <si>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</si>
  <si>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</si>
  <si>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</si>
  <si>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</si>
  <si>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</si>
  <si>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</si>
  <si>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</si>
  <si>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</si>
  <si>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</si>
  <si>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</si>
  <si>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</si>
  <si>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</si>
  <si>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</si>
  <si>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</si>
  <si>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</si>
  <si>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</si>
  <si>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</si>
  <si>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</si>
  <si>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</si>
  <si>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</si>
  <si>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</si>
  <si>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</si>
  <si>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</si>
  <si>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</si>
  <si>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</si>
  <si>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</si>
  <si>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</si>
  <si>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</si>
  <si>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</si>
  <si>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</si>
  <si>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</si>
  <si>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</si>
  <si>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</si>
  <si>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</si>
  <si>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</si>
  <si>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</si>
  <si>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</si>
  <si>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</si>
  <si>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</si>
  <si>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</si>
  <si>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</si>
  <si>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</si>
  <si>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</si>
  <si>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</si>
  <si>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</si>
  <si>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</si>
  <si>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</si>
  <si>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</si>
  <si>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</si>
  <si>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</si>
  <si>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</si>
  <si>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</si>
  <si>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</si>
  <si>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</si>
  <si>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</si>
  <si>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</si>
  <si>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</si>
  <si>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</si>
  <si>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</si>
  <si>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</si>
  <si>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</si>
  <si>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</si>
  <si>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</si>
  <si>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</si>
  <si>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</si>
  <si>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</si>
  <si>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</si>
  <si>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</si>
  <si>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</si>
  <si>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</si>
  <si>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</si>
  <si>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</si>
  <si>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</si>
  <si>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</si>
  <si>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</si>
  <si>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</si>
  <si>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</si>
  <si>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</si>
  <si>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</si>
  <si>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</si>
  <si>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</si>
  <si>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</si>
  <si>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</si>
  <si>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</si>
  <si>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</si>
  <si>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</si>
  <si>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</si>
  <si>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</si>
  <si>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</si>
  <si>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</si>
  <si>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</si>
  <si>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</si>
  <si>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</si>
  <si>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</si>
  <si>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</si>
  <si>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</si>
  <si>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</si>
  <si>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</si>
  <si>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</si>
  <si>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</si>
  <si>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</si>
  <si>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</si>
  <si>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</si>
  <si>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</si>
  <si>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</si>
  <si>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</si>
  <si>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</si>
  <si>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</si>
  <si>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</si>
  <si>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</si>
  <si>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</si>
  <si>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</si>
  <si>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</si>
  <si>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</si>
  <si>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</si>
  <si>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</si>
  <si>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</si>
  <si>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</si>
  <si>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</si>
  <si>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</si>
  <si>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</si>
  <si>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</si>
  <si>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</si>
  <si>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</si>
  <si>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</si>
  <si>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</si>
  <si>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</si>
  <si>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</si>
  <si>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</si>
  <si>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</si>
  <si>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</si>
  <si>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</si>
  <si>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</si>
  <si>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</si>
  <si>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</si>
  <si>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</si>
  <si>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</si>
  <si>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</si>
  <si>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</si>
  <si>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</si>
  <si>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</si>
  <si>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</si>
  <si>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</si>
  <si>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</si>
  <si>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</si>
  <si>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</si>
  <si>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</si>
  <si>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</si>
  <si>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</si>
  <si>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</si>
  <si>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</si>
  <si>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</si>
  <si>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</si>
  <si>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</si>
  <si>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</si>
  <si>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</si>
  <si>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</si>
  <si>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</si>
  <si>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</si>
  <si>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</si>
  <si>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</si>
  <si>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</si>
  <si>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</si>
  <si>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</si>
  <si>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</si>
  <si>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</si>
  <si>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</si>
  <si>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</si>
  <si>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</si>
  <si>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</si>
  <si>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</si>
  <si>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</si>
  <si>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</si>
  <si>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</si>
  <si>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</si>
  <si>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</si>
  <si>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</si>
  <si>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</si>
  <si>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</si>
  <si>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</si>
  <si>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</si>
  <si>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</si>
  <si>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</si>
  <si>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</si>
  <si>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</si>
  <si>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</si>
  <si>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</si>
  <si>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</si>
  <si>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</si>
  <si>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</si>
  <si>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</si>
  <si>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</si>
  <si>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</si>
  <si>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</si>
  <si>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</si>
  <si>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</si>
  <si>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</si>
  <si>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</si>
  <si>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</si>
  <si>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</si>
  <si>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</si>
  <si>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</si>
  <si>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</si>
  <si>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</si>
  <si>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</si>
  <si>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</si>
  <si>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</si>
  <si>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</si>
  <si>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</si>
  <si>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</si>
  <si>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</si>
  <si>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</si>
  <si>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</si>
  <si>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</si>
  <si>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</si>
  <si>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</si>
  <si>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</si>
  <si>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</si>
  <si>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</si>
  <si>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</si>
  <si>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</si>
  <si>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</si>
  <si>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</si>
  <si>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</si>
  <si>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</si>
  <si>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</si>
  <si>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</si>
  <si>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</si>
  <si>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</si>
  <si>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</si>
  <si>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</si>
  <si>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</si>
  <si>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</si>
  <si>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</si>
  <si>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</si>
  <si>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</si>
  <si>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</si>
  <si>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</si>
  <si>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</si>
  <si>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</si>
  <si>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</si>
  <si>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</si>
  <si>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</si>
  <si>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</si>
  <si>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</si>
  <si>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</si>
  <si>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</si>
  <si>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</si>
  <si>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</si>
  <si>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</si>
  <si>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</si>
  <si>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</si>
  <si>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</si>
  <si>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</si>
  <si>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</si>
  <si>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</si>
  <si>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</si>
  <si>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</si>
  <si>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</si>
  <si>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</si>
  <si>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</si>
  <si>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</si>
  <si>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</si>
  <si>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</si>
  <si>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</si>
  <si>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</si>
  <si>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</si>
  <si>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</si>
  <si>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</si>
  <si>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</si>
  <si>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</si>
  <si>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</si>
  <si>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</si>
  <si>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</si>
  <si>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</si>
  <si>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</si>
  <si>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</si>
  <si>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</si>
  <si>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</si>
  <si>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</si>
  <si>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</si>
  <si>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</si>
  <si>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</si>
  <si>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</si>
  <si>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</si>
  <si>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</si>
  <si>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</si>
  <si>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</si>
  <si>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</si>
  <si>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</si>
  <si>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</si>
  <si>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</si>
  <si>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</si>
  <si>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</si>
  <si>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</si>
  <si>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</si>
  <si>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</si>
  <si>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</si>
  <si>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</si>
  <si>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</si>
  <si>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</si>
  <si>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</si>
  <si>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</si>
  <si>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</si>
  <si>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</si>
  <si>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</si>
  <si>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</si>
  <si>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</si>
  <si>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</si>
  <si>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</si>
  <si>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</si>
  <si>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</si>
  <si>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</si>
  <si>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</si>
  <si>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</si>
  <si>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</si>
  <si>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</si>
  <si>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</si>
  <si>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</si>
  <si>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</si>
  <si>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</si>
  <si>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</si>
  <si>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</si>
  <si>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</si>
  <si>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</si>
  <si>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</si>
  <si>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</si>
  <si>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</si>
  <si>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</si>
  <si>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</si>
  <si>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</si>
  <si>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</si>
  <si>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</si>
  <si>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</si>
  <si>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</si>
  <si>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</si>
  <si>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</si>
  <si>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</si>
  <si>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</si>
  <si>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</si>
  <si>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</si>
  <si>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</si>
  <si>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</si>
  <si>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</si>
  <si>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</si>
  <si>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</si>
  <si>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</si>
  <si>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</si>
  <si>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</si>
  <si>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</si>
  <si>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</si>
  <si>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</si>
  <si>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</si>
  <si>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</si>
  <si>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</si>
  <si>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</si>
  <si>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</si>
  <si>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</si>
  <si>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</si>
  <si>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</si>
  <si>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</si>
  <si>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</si>
  <si>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</si>
  <si>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</si>
  <si>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</si>
  <si>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</si>
  <si>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</si>
  <si>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</si>
  <si>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</si>
  <si>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</si>
  <si>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</si>
  <si>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</si>
  <si>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</si>
  <si>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</si>
  <si>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</si>
  <si>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</si>
  <si>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</si>
  <si>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</si>
  <si>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</si>
  <si>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</si>
  <si>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</si>
  <si>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</si>
  <si>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</si>
  <si>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</si>
  <si>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</si>
  <si>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</si>
  <si>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</si>
  <si>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</si>
  <si>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</si>
  <si>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</si>
  <si>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</si>
  <si>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</si>
  <si>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</si>
  <si>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</si>
  <si>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</si>
  <si>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</si>
  <si>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</si>
  <si>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</si>
  <si>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</si>
  <si>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</si>
  <si>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</si>
  <si>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</si>
  <si>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</si>
  <si>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</si>
  <si>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</si>
  <si>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</si>
  <si>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</si>
  <si>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</si>
  <si>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</si>
  <si>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</si>
  <si>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</si>
  <si>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</si>
  <si>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</si>
  <si>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</si>
  <si>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</si>
  <si>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</si>
  <si>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</si>
  <si>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</si>
  <si>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</si>
  <si>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</si>
  <si>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</si>
  <si>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</si>
  <si>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</si>
  <si>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</si>
  <si>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</si>
  <si>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</si>
  <si>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</si>
  <si>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</si>
  <si>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</si>
  <si>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</si>
  <si>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</si>
  <si>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</si>
  <si>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</si>
  <si>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</si>
  <si>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</si>
  <si>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</si>
  <si>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</si>
  <si>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</si>
  <si>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</si>
  <si>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</si>
  <si>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</si>
  <si>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</si>
  <si>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</si>
  <si>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</si>
  <si>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</si>
  <si>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</si>
  <si>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</si>
  <si>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</si>
  <si>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</si>
  <si>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</si>
  <si>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</si>
  <si>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</si>
  <si>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</si>
  <si>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</si>
  <si>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</si>
  <si>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</si>
  <si>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</si>
  <si>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</si>
  <si>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</si>
  <si>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</si>
  <si>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</si>
  <si>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</si>
  <si>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</si>
  <si>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</si>
  <si>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</si>
  <si>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</si>
  <si>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</si>
  <si>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</si>
  <si>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</si>
  <si>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</si>
  <si>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</si>
  <si>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</si>
  <si>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</si>
  <si>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</si>
  <si>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</si>
  <si>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</si>
  <si>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</si>
  <si>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</si>
  <si>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</si>
  <si>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</si>
  <si>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</si>
  <si>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</si>
  <si>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</si>
  <si>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</si>
  <si>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</si>
  <si>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</si>
  <si>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</si>
  <si>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</si>
  <si>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</si>
  <si>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</si>
  <si>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</si>
  <si>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</si>
  <si>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</si>
  <si>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</si>
  <si>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</si>
  <si>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</si>
  <si>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</si>
  <si>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</si>
  <si>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</si>
  <si>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</si>
  <si>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</si>
  <si>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</si>
  <si>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</si>
  <si>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</si>
  <si>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</si>
  <si>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</si>
  <si>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</si>
  <si>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</si>
  <si>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</si>
  <si>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</si>
  <si>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</si>
  <si>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</si>
  <si>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</si>
  <si>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</si>
  <si>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</si>
  <si>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</si>
  <si>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</si>
  <si>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</si>
  <si>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</si>
  <si>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</si>
  <si>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</si>
  <si>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</si>
  <si>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</si>
  <si>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</si>
  <si>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</si>
  <si>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</si>
  <si>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</si>
  <si>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</si>
  <si>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</si>
  <si>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</si>
  <si>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</si>
  <si>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</si>
  <si>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</si>
  <si>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</si>
  <si>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</si>
  <si>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</si>
  <si>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</si>
  <si>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</si>
  <si>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</si>
  <si>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</si>
  <si>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</si>
  <si>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</si>
  <si>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</si>
  <si>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</si>
  <si>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</si>
  <si>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</si>
  <si>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</si>
  <si>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</si>
  <si>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</si>
  <si>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</si>
  <si>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</si>
  <si>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</si>
  <si>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</si>
  <si>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</si>
  <si>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</si>
  <si>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</si>
  <si>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</si>
  <si>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</si>
  <si>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</si>
  <si>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</si>
  <si>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</si>
  <si>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</si>
  <si>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</si>
  <si>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</si>
  <si>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</si>
  <si>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</si>
  <si>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</si>
  <si>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</si>
  <si>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</si>
  <si>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</si>
  <si>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</si>
  <si>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</si>
  <si>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</si>
  <si>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</si>
  <si>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</si>
  <si>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</si>
  <si>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</si>
  <si>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</si>
  <si>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</si>
  <si>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</si>
  <si>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</si>
  <si>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</si>
  <si>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</si>
  <si>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</si>
  <si>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</si>
  <si>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</si>
  <si>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</si>
  <si>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</si>
  <si>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</si>
  <si>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</si>
  <si>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</si>
  <si>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</si>
  <si>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</si>
  <si>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</si>
  <si>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</si>
  <si>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</si>
  <si>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</si>
  <si>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</si>
  <si>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</si>
  <si>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</si>
  <si>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</si>
  <si>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</si>
  <si>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</si>
  <si>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</si>
  <si>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</si>
  <si>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</si>
  <si>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</si>
  <si>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</si>
  <si>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</si>
  <si>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</si>
  <si>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</si>
  <si>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</si>
  <si>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</si>
  <si>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</si>
  <si>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</si>
  <si>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</si>
  <si>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</si>
  <si>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</si>
  <si>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</si>
  <si>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</si>
  <si>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</si>
  <si>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</si>
  <si>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</si>
  <si>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</si>
  <si>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</si>
  <si>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</si>
  <si>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</si>
  <si>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</si>
  <si>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</si>
  <si>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</si>
  <si>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</si>
  <si>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</si>
  <si>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</si>
  <si>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</si>
  <si>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</si>
  <si>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</si>
  <si>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</si>
  <si>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</si>
  <si>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</si>
  <si>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</si>
  <si>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</si>
  <si>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</si>
  <si>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</si>
  <si>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</si>
  <si>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</si>
  <si>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</si>
  <si>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</si>
  <si>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</si>
  <si>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</si>
  <si>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</si>
  <si>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</si>
  <si>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</si>
  <si>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</si>
  <si>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</si>
  <si>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</si>
  <si>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</si>
  <si>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</si>
  <si>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</si>
  <si>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</si>
  <si>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</si>
  <si>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</si>
  <si>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</si>
  <si>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</si>
  <si>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</si>
  <si>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</si>
  <si>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</si>
  <si>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</si>
  <si>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</si>
  <si>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</si>
  <si>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</si>
  <si>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</si>
  <si>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</si>
  <si>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</si>
  <si>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</si>
  <si>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</si>
  <si>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</si>
  <si>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</si>
  <si>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</si>
  <si>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</si>
  <si>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</si>
  <si>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</si>
  <si>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</si>
  <si>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</si>
  <si>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</si>
  <si>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</si>
  <si>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</si>
  <si>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</si>
  <si>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</si>
  <si>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</si>
  <si>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</si>
  <si>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</si>
  <si>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</si>
  <si>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</si>
  <si>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</si>
  <si>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</si>
  <si>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</si>
  <si>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</si>
  <si>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</si>
  <si>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</si>
  <si>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</si>
  <si>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</si>
  <si>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</si>
  <si>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</si>
  <si>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</si>
  <si>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</si>
  <si>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</si>
  <si>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</si>
  <si>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</si>
  <si>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</si>
  <si>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</si>
  <si>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</si>
  <si>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</si>
  <si>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</si>
  <si>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</si>
  <si>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</si>
  <si>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</si>
  <si>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</si>
  <si>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</si>
  <si>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</si>
  <si>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</si>
  <si>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</si>
  <si>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</si>
  <si>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</si>
  <si>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</si>
  <si>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</si>
  <si>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</si>
  <si>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</si>
  <si>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</si>
  <si>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</si>
  <si>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</si>
  <si>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</si>
  <si>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</si>
  <si>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</si>
  <si>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</si>
  <si>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</si>
  <si>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</si>
  <si>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</si>
  <si>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</si>
  <si>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</si>
  <si>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</si>
  <si>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</si>
  <si>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</si>
  <si>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</si>
  <si>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</si>
  <si>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</si>
  <si>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</si>
  <si>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</si>
  <si>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</si>
  <si>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</si>
  <si>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</si>
  <si>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</si>
  <si>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</si>
  <si>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</si>
  <si>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</si>
  <si>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</si>
  <si>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</si>
  <si>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</si>
  <si>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</si>
  <si>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</si>
  <si>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</si>
  <si>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</si>
  <si>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</si>
  <si>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</si>
  <si>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</si>
  <si>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</si>
  <si>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</si>
  <si>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</si>
  <si>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</si>
  <si>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</si>
  <si>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</si>
  <si>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</si>
  <si>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</si>
  <si>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</si>
  <si>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</si>
  <si>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</si>
  <si>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</si>
  <si>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</si>
  <si>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</si>
  <si>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</si>
  <si>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</si>
  <si>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</si>
  <si>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</si>
  <si>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</si>
  <si>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</si>
  <si>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</si>
  <si>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</si>
  <si>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</si>
  <si>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</si>
  <si>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</si>
  <si>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</si>
  <si>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</si>
  <si>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</si>
  <si>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</si>
  <si>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</si>
  <si>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</si>
  <si>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</si>
  <si>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</si>
  <si>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</si>
  <si>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</si>
  <si>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</si>
  <si>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</si>
  <si>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</si>
  <si>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</si>
  <si>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</si>
  <si>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</si>
  <si>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</si>
  <si>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</si>
  <si>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</si>
  <si>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</si>
  <si>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</si>
  <si>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</si>
  <si>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</si>
  <si>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</si>
  <si>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</si>
  <si>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</si>
  <si>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</si>
  <si>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</si>
  <si>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</si>
  <si>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</si>
  <si>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</si>
  <si>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</si>
  <si>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</si>
  <si>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</si>
  <si>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</si>
  <si>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</si>
  <si>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</si>
  <si>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</si>
  <si>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</si>
  <si>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</si>
  <si>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</si>
  <si>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</si>
  <si>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</si>
  <si>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</si>
  <si>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</si>
  <si>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</si>
  <si>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</si>
  <si>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</si>
  <si>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</si>
  <si>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</si>
  <si>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</si>
  <si>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</si>
  <si>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</si>
  <si>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</si>
  <si>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</si>
  <si>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</si>
  <si>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</si>
  <si>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</si>
  <si>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</si>
  <si>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</si>
  <si>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</si>
  <si>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</si>
  <si>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</si>
  <si>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</si>
  <si>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</si>
  <si>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</si>
  <si>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</si>
  <si>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</si>
  <si>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</si>
  <si>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</si>
  <si>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</si>
  <si>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</si>
  <si>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</si>
  <si>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</si>
  <si>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</si>
  <si>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</si>
  <si>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</si>
  <si>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</si>
  <si>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</si>
  <si>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</si>
  <si>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</si>
  <si>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</si>
  <si>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</si>
  <si>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</si>
  <si>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</si>
  <si>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</si>
  <si>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</si>
  <si>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</si>
  <si>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</si>
  <si>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</si>
  <si>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</si>
  <si>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</si>
  <si>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</si>
  <si>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</si>
  <si>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</si>
  <si>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</si>
  <si>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</si>
  <si>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</si>
  <si>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</si>
  <si>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</si>
  <si>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</si>
  <si>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</si>
  <si>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</si>
  <si>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</si>
  <si>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</si>
  <si>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</si>
  <si>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</si>
  <si>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</si>
  <si>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</si>
  <si>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</si>
  <si>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</si>
  <si>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</si>
  <si>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</si>
  <si>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</si>
  <si>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</si>
  <si>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</si>
  <si>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</si>
  <si>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</si>
  <si>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</si>
  <si>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</si>
  <si>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</si>
  <si>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</si>
  <si>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</si>
  <si>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</si>
  <si>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</si>
  <si>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</si>
  <si>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</si>
  <si>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</si>
  <si>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</si>
  <si>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</si>
  <si>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</si>
  <si>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</si>
  <si>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</si>
  <si>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</si>
  <si>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</si>
  <si>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</si>
  <si>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</si>
  <si>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</si>
  <si>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</si>
  <si>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</si>
  <si>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</si>
  <si>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</si>
  <si>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</si>
  <si>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</si>
  <si>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</si>
  <si>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</si>
  <si>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</si>
  <si>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</si>
  <si>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</si>
  <si>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</si>
  <si>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</si>
  <si>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</si>
  <si>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</si>
  <si>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</si>
  <si>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</si>
  <si>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</si>
  <si>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</si>
  <si>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</si>
  <si>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</si>
  <si>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</si>
  <si>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</si>
  <si>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</si>
  <si>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</si>
  <si>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</si>
  <si>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</si>
  <si>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</si>
  <si>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</si>
  <si>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</si>
  <si>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</si>
  <si>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</si>
  <si>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</si>
  <si>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</si>
  <si>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</si>
  <si>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</si>
  <si>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</si>
  <si>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</si>
  <si>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</si>
  <si>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</si>
  <si>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</si>
  <si>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</si>
  <si>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</si>
  <si>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</si>
  <si>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</si>
  <si>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</si>
  <si>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</si>
  <si>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</si>
  <si>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</si>
  <si>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</si>
  <si>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</si>
  <si>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</si>
  <si>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</si>
  <si>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</si>
  <si>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</si>
  <si>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</si>
  <si>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</si>
  <si>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</si>
  <si>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</si>
  <si>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</si>
  <si>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</si>
  <si>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</si>
  <si>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</si>
  <si>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</si>
  <si>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</si>
  <si>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</si>
  <si>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</si>
  <si>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</si>
  <si>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</si>
  <si>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</si>
  <si>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</si>
  <si>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</si>
  <si>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</si>
  <si>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</si>
  <si>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</si>
  <si>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</si>
  <si>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</si>
  <si>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</si>
  <si>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</si>
  <si>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</si>
  <si>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</si>
  <si>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</si>
  <si>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</si>
  <si>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</si>
  <si>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</si>
  <si>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</si>
  <si>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</si>
  <si>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</si>
  <si>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</si>
  <si>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</si>
  <si>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</si>
  <si>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</si>
  <si>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</si>
  <si>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</si>
  <si>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</si>
  <si>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</si>
  <si>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</si>
  <si>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</si>
  <si>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</si>
  <si>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</si>
  <si>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</si>
  <si>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</si>
  <si>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</si>
  <si>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</si>
  <si>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</si>
  <si>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</si>
  <si>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</si>
  <si>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</si>
  <si>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</si>
  <si>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</si>
  <si>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</si>
  <si>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</si>
  <si>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</si>
  <si>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</si>
  <si>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</si>
  <si>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</si>
  <si>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</si>
  <si>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</si>
  <si>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</si>
  <si>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</si>
  <si>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</si>
  <si>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</si>
  <si>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</si>
  <si>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</si>
  <si>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</si>
  <si>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</si>
  <si>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</si>
  <si>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</si>
  <si>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</si>
  <si>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</si>
  <si>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</si>
  <si>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</si>
  <si>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</si>
  <si>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</si>
  <si>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</si>
  <si>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</si>
  <si>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</si>
  <si>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</si>
  <si>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</si>
  <si>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</si>
  <si>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</si>
  <si>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</si>
  <si>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</si>
  <si>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</si>
  <si>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</si>
  <si>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</si>
  <si>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</si>
  <si>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</si>
  <si>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</si>
  <si>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</si>
  <si>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</si>
  <si>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</si>
  <si>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</si>
  <si>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</si>
  <si>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</si>
  <si>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</si>
  <si>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</si>
  <si>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</si>
  <si>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</si>
  <si>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</si>
  <si>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</si>
  <si>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</si>
  <si>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</si>
  <si>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</si>
  <si>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</si>
  <si>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</si>
  <si>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</si>
  <si>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</si>
  <si>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</si>
  <si>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</si>
  <si>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</si>
  <si>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</si>
  <si>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</si>
  <si>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</si>
  <si>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</si>
  <si>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</si>
  <si>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</si>
  <si>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</si>
  <si>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</si>
  <si>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</si>
  <si>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</si>
  <si>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</si>
  <si>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</si>
  <si>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</si>
  <si>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</si>
  <si>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</si>
  <si>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</si>
  <si>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</si>
  <si>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</si>
  <si>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</si>
  <si>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</si>
  <si>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</si>
  <si>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</si>
  <si>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</si>
  <si>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</si>
  <si>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</si>
  <si>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</si>
  <si>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</si>
  <si>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</si>
  <si>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</si>
  <si>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</si>
  <si>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</si>
  <si>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</si>
  <si>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</si>
  <si>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</si>
  <si>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</si>
  <si>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</si>
  <si>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</si>
  <si>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</si>
  <si>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</si>
  <si>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</si>
  <si>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</si>
  <si>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</si>
  <si>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</si>
  <si>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</si>
  <si>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</si>
  <si>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</si>
  <si>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</si>
  <si>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</si>
  <si>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</si>
  <si>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</si>
  <si>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</si>
  <si>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</si>
  <si>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</si>
  <si>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</si>
  <si>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</si>
  <si>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</si>
  <si>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</si>
  <si>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</si>
  <si>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</si>
  <si>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</si>
  <si>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</si>
  <si>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</si>
  <si>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</si>
  <si>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</si>
  <si>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</si>
  <si>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</si>
  <si>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</si>
  <si>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</si>
  <si>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</si>
  <si>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</si>
  <si>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</si>
  <si>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</si>
  <si>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</si>
  <si>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</si>
  <si>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</si>
  <si>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</si>
  <si>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</si>
  <si>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</si>
  <si>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</si>
  <si>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</si>
  <si>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</si>
  <si>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</si>
  <si>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</si>
  <si>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</si>
  <si>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</si>
  <si>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</si>
  <si>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</si>
  <si>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</si>
  <si>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</si>
  <si>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</si>
  <si>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</si>
  <si>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</si>
  <si>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</si>
  <si>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</si>
  <si>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</si>
  <si>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</si>
  <si>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</si>
  <si>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</si>
  <si>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</si>
  <si>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</si>
  <si>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</si>
  <si>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</si>
  <si>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</si>
  <si>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</si>
  <si>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</si>
  <si>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</si>
  <si>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</si>
  <si>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</si>
  <si>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</si>
  <si>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</si>
  <si>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</si>
  <si>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</si>
  <si>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</si>
  <si>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</si>
  <si>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</si>
  <si>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</si>
  <si>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</si>
  <si>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</si>
  <si>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</si>
  <si>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</si>
  <si>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</si>
  <si>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</si>
  <si>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</si>
  <si>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</si>
  <si>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</si>
  <si>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</si>
  <si>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</si>
  <si>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</si>
  <si>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</si>
  <si>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</si>
  <si>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</si>
  <si>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</si>
  <si>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</si>
  <si>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</si>
  <si>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</si>
  <si>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</si>
  <si>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</si>
  <si>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</si>
  <si>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</si>
  <si>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</si>
  <si>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</si>
  <si>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</si>
  <si>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</si>
  <si>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</si>
  <si>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</si>
  <si>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</si>
  <si>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</si>
  <si>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</si>
  <si>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</si>
  <si>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</si>
  <si>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</si>
  <si>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</si>
  <si>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</si>
  <si>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</si>
  <si>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</si>
  <si>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</si>
  <si>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</si>
  <si>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</si>
  <si>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</si>
  <si>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</si>
  <si>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</si>
  <si>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</si>
  <si>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</si>
  <si>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</si>
  <si>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</si>
  <si>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</si>
  <si>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</si>
  <si>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</si>
  <si>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</si>
  <si>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</si>
  <si>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</si>
  <si>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</si>
  <si>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</si>
  <si>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</si>
  <si>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</si>
  <si>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</si>
  <si>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</si>
  <si>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</si>
  <si>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</si>
  <si>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</si>
  <si>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</si>
  <si>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</si>
  <si>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</si>
  <si>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</si>
  <si>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</si>
  <si>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</si>
  <si>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</si>
  <si>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</si>
  <si>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</si>
  <si>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</si>
  <si>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</si>
  <si>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</si>
  <si>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</si>
  <si>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</si>
  <si>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</si>
  <si>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</si>
  <si>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</si>
  <si>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</si>
  <si>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</si>
  <si>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</si>
  <si>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</si>
  <si>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</si>
  <si>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</si>
  <si>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</si>
  <si>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</si>
  <si>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</si>
  <si>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</si>
  <si>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</si>
  <si>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</si>
  <si>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</si>
  <si>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</si>
  <si>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</si>
  <si>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</si>
  <si>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</si>
  <si>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</si>
  <si>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</si>
  <si>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</si>
  <si>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</si>
  <si>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</si>
  <si>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</si>
  <si>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</si>
  <si>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</si>
  <si>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</si>
  <si>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</si>
  <si>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</si>
  <si>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</si>
  <si>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</si>
  <si>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</si>
  <si>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</si>
  <si>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</si>
  <si>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</si>
  <si>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</si>
  <si>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</si>
  <si>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</si>
  <si>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</si>
  <si>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</si>
  <si>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</si>
  <si>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</si>
  <si>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</si>
  <si>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</si>
  <si>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</si>
  <si>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</si>
  <si>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</si>
  <si>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</si>
  <si>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</si>
  <si>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</si>
  <si>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</si>
  <si>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</si>
  <si>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</si>
  <si>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</si>
  <si>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</si>
  <si>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</si>
  <si>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</si>
  <si>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</si>
  <si>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</si>
  <si>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</si>
  <si>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</si>
  <si>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</si>
  <si>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</si>
  <si>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</si>
  <si>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</si>
  <si>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</si>
  <si>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</si>
  <si>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</si>
  <si>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</si>
  <si>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</si>
  <si>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</si>
  <si>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</si>
  <si>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</si>
  <si>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</si>
  <si>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</si>
  <si>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</si>
  <si>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</si>
  <si>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</si>
  <si>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</si>
  <si>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</si>
  <si>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</si>
  <si>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</si>
  <si>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</si>
  <si>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</si>
  <si>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</si>
  <si>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</si>
  <si>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</si>
  <si>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</si>
  <si>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</si>
  <si>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</si>
  <si>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</si>
  <si>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</si>
  <si>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</si>
  <si>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</si>
  <si>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</si>
  <si>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</si>
  <si>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</si>
  <si>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</si>
  <si>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</si>
  <si>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</si>
  <si>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</si>
  <si>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</si>
  <si>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</si>
  <si>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</si>
  <si>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</si>
  <si>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</si>
  <si>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</si>
  <si>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</si>
  <si>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</si>
  <si>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</si>
  <si>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</si>
  <si>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</si>
  <si>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</si>
  <si>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</si>
  <si>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</si>
  <si>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</si>
  <si>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</si>
  <si>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</si>
  <si>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</si>
  <si>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</si>
  <si>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</si>
  <si>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</si>
  <si>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</si>
  <si>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</si>
  <si>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</si>
  <si>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</si>
  <si>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</si>
  <si>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</si>
  <si>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</si>
  <si>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</si>
  <si>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</si>
  <si>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</si>
  <si>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</si>
  <si>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</si>
  <si>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</si>
  <si>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</si>
  <si>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</si>
  <si>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</si>
  <si>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</si>
  <si>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</si>
  <si>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</si>
  <si>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</si>
  <si>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</si>
  <si>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</si>
  <si>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</si>
  <si>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</si>
  <si>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</si>
  <si>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</si>
  <si>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</si>
  <si>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</si>
  <si>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</si>
  <si>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</si>
  <si>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</si>
  <si>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</si>
  <si>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</si>
  <si>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</si>
  <si>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</si>
  <si>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</si>
  <si>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</si>
  <si>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</si>
  <si>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</si>
  <si>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</si>
  <si>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</si>
  <si>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</si>
  <si>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</si>
  <si>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</si>
  <si>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</si>
  <si>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</si>
  <si>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</si>
  <si>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</si>
  <si>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</si>
  <si>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</si>
  <si>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</si>
  <si>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</si>
  <si>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</si>
  <si>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</si>
  <si>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</si>
  <si>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</si>
  <si>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</si>
  <si>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</si>
  <si>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</si>
  <si>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</si>
  <si>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</si>
  <si>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</si>
  <si>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</si>
  <si>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</si>
  <si>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</si>
  <si>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</si>
  <si>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</si>
  <si>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</si>
  <si>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</si>
  <si>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</si>
  <si>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</si>
  <si>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</si>
  <si>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</si>
  <si>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</si>
  <si>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</si>
  <si>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</si>
  <si>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</si>
  <si>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</si>
  <si>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</si>
  <si>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</si>
  <si>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</si>
  <si>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</si>
  <si>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</si>
  <si>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</si>
  <si>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</si>
  <si>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</si>
  <si>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</si>
  <si>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</si>
  <si>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</si>
  <si>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</si>
  <si>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</si>
  <si>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</si>
  <si>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</si>
  <si>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</si>
  <si>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</si>
  <si>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</si>
  <si>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</si>
  <si>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</si>
  <si>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</si>
  <si>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</si>
  <si>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</si>
  <si>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</si>
  <si>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</si>
  <si>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</si>
  <si>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</si>
  <si>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</si>
  <si>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</si>
  <si>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</si>
  <si>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</si>
  <si>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</si>
  <si>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</si>
  <si>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</si>
  <si>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</si>
  <si>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</si>
  <si>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</si>
  <si>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</si>
  <si>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</si>
  <si>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</si>
  <si>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</si>
  <si>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</si>
  <si>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</si>
  <si>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</si>
  <si>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</si>
  <si>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</si>
  <si>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</si>
  <si>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</si>
  <si>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</si>
  <si>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</si>
  <si>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</si>
  <si>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</si>
  <si>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</si>
  <si>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</si>
  <si>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</si>
  <si>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</si>
  <si>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</si>
  <si>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</si>
  <si>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</si>
  <si>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</si>
  <si>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</si>
  <si>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</si>
  <si>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</si>
  <si>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</si>
  <si>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</si>
  <si>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</si>
  <si>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</si>
  <si>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</si>
  <si>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</si>
  <si>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</si>
  <si>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</si>
  <si>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</si>
  <si>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</si>
  <si>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</si>
  <si>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</si>
  <si>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</si>
  <si>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</si>
  <si>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</si>
  <si>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</si>
  <si>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</si>
  <si>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</si>
  <si>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</si>
  <si>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</si>
  <si>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</si>
  <si>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</si>
  <si>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</si>
  <si>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</si>
  <si>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</si>
  <si>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</si>
  <si>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</si>
  <si>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</si>
  <si>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</si>
  <si>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</si>
  <si>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</si>
  <si>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</si>
  <si>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</si>
  <si>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</si>
  <si>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</si>
  <si>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</si>
  <si>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</si>
  <si>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</si>
  <si>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</si>
  <si>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</si>
  <si>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</si>
  <si>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</si>
  <si>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</si>
  <si>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</si>
  <si>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</si>
  <si>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</si>
  <si>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</si>
  <si>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</si>
  <si>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</si>
  <si>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</si>
  <si>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</si>
  <si>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</si>
  <si>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</si>
  <si>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</si>
  <si>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</si>
  <si>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</si>
  <si>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</si>
  <si>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</si>
  <si>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</si>
  <si>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</si>
  <si>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</si>
  <si>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</si>
  <si>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</si>
  <si>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</si>
  <si>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</si>
  <si>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</si>
  <si>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</si>
  <si>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</si>
  <si>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</si>
  <si>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</si>
  <si>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</si>
  <si>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</si>
  <si>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</si>
  <si>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</si>
  <si>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</si>
  <si>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</si>
  <si>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</si>
  <si>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</si>
  <si>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</si>
  <si>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</si>
  <si>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</si>
  <si>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</si>
  <si>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</si>
  <si>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</si>
  <si>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</si>
  <si>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</si>
  <si>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</si>
  <si>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</si>
  <si>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</si>
  <si>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</si>
  <si>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</si>
  <si>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</si>
  <si>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</si>
  <si>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</si>
  <si>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</si>
  <si>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</si>
  <si>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</si>
  <si>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</si>
  <si>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</si>
  <si>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</si>
  <si>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</si>
  <si>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</si>
  <si>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</si>
  <si>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</si>
  <si>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</si>
  <si>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</si>
  <si>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</si>
  <si>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</si>
  <si>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</si>
  <si>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</si>
  <si>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</si>
  <si>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</si>
  <si>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</si>
  <si>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</si>
  <si>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</si>
  <si>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</si>
  <si>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</si>
  <si>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</si>
  <si>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</si>
  <si>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</si>
  <si>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</si>
  <si>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</si>
  <si>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</si>
  <si>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</si>
  <si>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</si>
  <si>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</si>
  <si>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</si>
  <si>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</si>
  <si>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</si>
  <si>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</si>
  <si>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</si>
  <si>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</si>
  <si>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</si>
  <si>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</si>
  <si>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</si>
  <si>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</si>
  <si>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</si>
  <si>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</si>
  <si>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</si>
  <si>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</si>
  <si>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</si>
  <si>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</si>
  <si>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</si>
  <si>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</si>
  <si>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</si>
  <si>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</si>
  <si>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</si>
  <si>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</si>
  <si>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</si>
  <si>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</si>
  <si>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</si>
  <si>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</si>
  <si>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</si>
  <si>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</si>
  <si>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</si>
  <si>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</si>
  <si>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</si>
  <si>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</si>
  <si>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</si>
  <si>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</si>
  <si>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</si>
  <si>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</si>
  <si>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</si>
  <si>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</si>
  <si>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</si>
  <si>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</si>
  <si>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</si>
  <si>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</si>
  <si>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</si>
  <si>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</si>
  <si>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</si>
  <si>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</si>
  <si>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</si>
  <si>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</si>
  <si>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</si>
  <si>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</si>
  <si>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</si>
  <si>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</si>
  <si>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</si>
  <si>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</si>
  <si>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</si>
  <si>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</si>
  <si>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</si>
  <si>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</si>
  <si>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</si>
  <si>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</si>
  <si>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</si>
  <si>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</si>
  <si>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</si>
  <si>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</si>
  <si>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</si>
  <si>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</si>
  <si>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</si>
  <si>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</si>
  <si>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</si>
  <si>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</si>
  <si>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</si>
  <si>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</si>
  <si>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</si>
  <si>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</si>
  <si>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</si>
  <si>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</si>
  <si>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</si>
  <si>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</si>
  <si>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</si>
  <si>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</si>
  <si>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</si>
  <si>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</si>
  <si>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</si>
  <si>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</si>
  <si>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</si>
  <si>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</si>
  <si>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</si>
  <si>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</si>
  <si>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</si>
  <si>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</si>
  <si>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</si>
  <si>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</si>
  <si>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</si>
  <si>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</si>
  <si>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</si>
  <si>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</si>
  <si>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</si>
  <si>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</si>
  <si>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</si>
  <si>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</si>
  <si>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</si>
  <si>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</si>
  <si>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</si>
  <si>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</si>
  <si>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</si>
  <si>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</si>
  <si>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</si>
  <si>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</si>
  <si>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</si>
  <si>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</si>
  <si>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</si>
  <si>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</si>
  <si>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</si>
  <si>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</si>
  <si>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</si>
  <si>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</si>
  <si>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</si>
  <si>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</si>
  <si>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</si>
  <si>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</si>
  <si>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</si>
  <si>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</si>
  <si>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</si>
  <si>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</si>
  <si>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</si>
  <si>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</si>
  <si>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</si>
  <si>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</si>
  <si>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</si>
  <si>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</si>
  <si>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</si>
  <si>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</si>
  <si>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</si>
  <si>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</si>
  <si>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</si>
  <si>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</si>
  <si>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</si>
  <si>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</si>
  <si>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</si>
  <si>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</si>
  <si>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</si>
  <si>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</si>
  <si>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</si>
  <si>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</si>
  <si>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</si>
  <si>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</si>
  <si>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</si>
  <si>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</si>
  <si>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</si>
  <si>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</si>
  <si>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</si>
  <si>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</si>
  <si>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</si>
  <si>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</si>
  <si>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</si>
  <si>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</si>
  <si>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</si>
  <si>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</si>
  <si>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</si>
  <si>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</si>
  <si>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</si>
  <si>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</si>
  <si>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</si>
  <si>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</si>
  <si>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</si>
  <si>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</si>
  <si>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</si>
  <si>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</si>
  <si>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</si>
  <si>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</si>
  <si>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</si>
  <si>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</si>
  <si>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</si>
  <si>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</si>
  <si>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</si>
  <si>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</si>
  <si>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</si>
  <si>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</si>
  <si>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</si>
  <si>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</si>
  <si>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</si>
  <si>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</si>
  <si>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</si>
  <si>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</si>
  <si>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</si>
  <si>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</si>
  <si>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</si>
  <si>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</si>
  <si>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</si>
  <si>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</si>
  <si>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</si>
  <si>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</si>
  <si>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</si>
  <si>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</si>
  <si>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</si>
  <si>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</si>
  <si>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</si>
  <si>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</si>
  <si>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</si>
  <si>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</si>
  <si>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</si>
  <si>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</si>
  <si>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</si>
  <si>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</si>
  <si>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</si>
  <si>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</si>
  <si>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</si>
  <si>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</si>
  <si>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</si>
  <si>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</si>
  <si>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</si>
  <si>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</si>
  <si>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</si>
  <si>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</si>
  <si>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</si>
  <si>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</si>
  <si>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</si>
  <si>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</si>
  <si>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</si>
  <si>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</si>
  <si>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</si>
  <si>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</si>
  <si>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</si>
  <si>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</si>
  <si>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</si>
  <si>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</si>
  <si>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</si>
  <si>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</si>
  <si>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</si>
  <si>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</si>
  <si>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</si>
  <si>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</si>
  <si>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</si>
  <si>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</si>
  <si>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</si>
  <si>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</si>
  <si>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</si>
  <si>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</si>
  <si>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</si>
  <si>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</si>
  <si>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</si>
  <si>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</si>
  <si>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</si>
  <si>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</si>
  <si>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</si>
  <si>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</si>
  <si>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</si>
  <si>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</si>
  <si>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</si>
  <si>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</si>
  <si>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</si>
  <si>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</si>
  <si>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</si>
  <si>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</si>
  <si>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</si>
  <si>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</si>
  <si>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</si>
  <si>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</si>
  <si>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</si>
  <si>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</si>
  <si>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</si>
  <si>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</si>
  <si>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</si>
  <si>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</si>
  <si>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</si>
  <si>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</si>
  <si>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</si>
  <si>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</si>
  <si>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</si>
  <si>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</si>
  <si>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</si>
  <si>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</si>
  <si>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</si>
  <si>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</si>
  <si>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</si>
  <si>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</si>
  <si>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</si>
  <si>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</si>
  <si>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</si>
  <si>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</si>
  <si>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</si>
  <si>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</si>
  <si>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</si>
  <si>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</si>
  <si>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</si>
  <si>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</si>
  <si>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</si>
  <si>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</si>
  <si>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</si>
  <si>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</si>
  <si>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</si>
  <si>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</si>
  <si>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</si>
  <si>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</si>
  <si>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</si>
  <si>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</si>
  <si>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</si>
  <si>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</si>
  <si>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</si>
  <si>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</si>
  <si>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</si>
  <si>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</si>
  <si>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</si>
  <si>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</si>
  <si>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</si>
  <si>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</si>
  <si>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</si>
  <si>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</si>
  <si>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</si>
  <si>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</si>
  <si>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</si>
  <si>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</si>
  <si>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</si>
  <si>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</si>
  <si>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</si>
  <si>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</si>
  <si>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</si>
  <si>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</si>
  <si>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</si>
  <si>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</si>
  <si>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</si>
  <si>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</si>
  <si>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</si>
  <si>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</si>
  <si>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</si>
  <si>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</si>
  <si>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</si>
  <si>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</si>
  <si>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</si>
  <si>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</si>
  <si>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</si>
  <si>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</si>
  <si>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</si>
  <si>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</si>
  <si>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</si>
  <si>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</si>
  <si>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</si>
  <si>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</si>
  <si>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</si>
  <si>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</si>
  <si>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</si>
  <si>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</si>
  <si>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</si>
  <si>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</si>
  <si>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</si>
  <si>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</si>
  <si>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</si>
  <si>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</si>
  <si>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</si>
  <si>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</si>
  <si>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</si>
  <si>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</si>
  <si>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</si>
  <si>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</si>
  <si>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</si>
  <si>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</si>
  <si>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</si>
  <si>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</si>
  <si>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</si>
  <si>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</si>
  <si>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</si>
  <si>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</si>
  <si>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</si>
  <si>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</si>
  <si>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</si>
  <si>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</si>
  <si>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</si>
  <si>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</si>
  <si>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</si>
  <si>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</si>
  <si>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</si>
  <si>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</si>
  <si>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</si>
  <si>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</si>
  <si>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</si>
  <si>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</si>
  <si>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</si>
  <si>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</si>
  <si>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</si>
  <si>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</si>
  <si>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</si>
  <si>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</si>
  <si>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</si>
  <si>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</si>
  <si>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</si>
  <si>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</si>
  <si>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</si>
  <si>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</si>
  <si>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</si>
  <si>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</si>
  <si>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</si>
  <si>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</si>
  <si>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</si>
  <si>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</si>
  <si>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</si>
  <si>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</si>
  <si>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</si>
  <si>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</si>
  <si>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</si>
  <si>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</si>
  <si>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</si>
  <si>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</si>
  <si>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</si>
  <si>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</si>
  <si>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</si>
  <si>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</si>
  <si>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</si>
  <si>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</si>
  <si>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</si>
  <si>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</si>
  <si>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</si>
  <si>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</si>
  <si>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</si>
  <si>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</si>
  <si>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</si>
  <si>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</si>
  <si>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</si>
  <si>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</si>
  <si>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</si>
  <si>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</si>
  <si>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</si>
  <si>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</si>
  <si>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</si>
  <si>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</si>
  <si>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</si>
  <si>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</si>
  <si>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</si>
  <si>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</si>
  <si>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</si>
  <si>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</si>
  <si>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</si>
  <si>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</si>
  <si>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</si>
  <si>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</si>
  <si>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</si>
  <si>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</si>
  <si>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</si>
  <si>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</si>
  <si>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</si>
  <si>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</si>
  <si>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</si>
  <si>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</si>
  <si>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</si>
  <si>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</si>
  <si>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</si>
  <si>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</si>
  <si>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</si>
  <si>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</si>
  <si>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</si>
  <si>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</si>
  <si>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</si>
  <si>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</si>
  <si>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</si>
  <si>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</si>
  <si>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</si>
  <si>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</si>
  <si>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</si>
  <si>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</si>
  <si>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</si>
  <si>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</si>
  <si>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</si>
  <si>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</si>
  <si>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</si>
  <si>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</si>
  <si>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</si>
  <si>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</si>
  <si>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</si>
  <si>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</si>
  <si>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</si>
  <si>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</si>
  <si>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</si>
  <si>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</si>
  <si>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</si>
  <si>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</si>
  <si>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</si>
  <si>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</si>
  <si>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</si>
  <si>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</si>
  <si>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</si>
  <si>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</si>
  <si>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</si>
  <si>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</si>
  <si>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</si>
  <si>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</si>
  <si>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</si>
  <si>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</si>
  <si>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</si>
  <si>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</si>
  <si>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</si>
  <si>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</si>
  <si>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</si>
  <si>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</si>
  <si>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</si>
  <si>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</si>
  <si>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</si>
  <si>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</si>
  <si>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</si>
  <si>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</si>
  <si>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</si>
  <si>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</si>
  <si>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</si>
  <si>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</si>
  <si>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</si>
  <si>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</si>
  <si>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</si>
  <si>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</si>
  <si>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</si>
  <si>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</si>
  <si>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</si>
  <si>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</si>
  <si>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</si>
  <si>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</si>
  <si>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</si>
  <si>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</si>
  <si>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</si>
  <si>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</si>
  <si>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</si>
  <si>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</si>
  <si>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</si>
  <si>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</si>
  <si>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</si>
  <si>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</si>
  <si>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</si>
  <si>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</si>
  <si>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</si>
  <si>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</si>
  <si>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</si>
  <si>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</si>
  <si>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</si>
  <si>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</si>
  <si>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</si>
  <si>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</si>
  <si>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</si>
  <si>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</si>
  <si>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</si>
  <si>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</si>
  <si>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</si>
  <si>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</si>
  <si>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</si>
  <si>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</si>
  <si>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</si>
  <si>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</si>
  <si>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</si>
  <si>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</si>
  <si>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</si>
  <si>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</si>
  <si>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</si>
  <si>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</si>
  <si>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</si>
  <si>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</si>
  <si>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</si>
  <si>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</si>
  <si>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</si>
  <si>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</si>
  <si>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</si>
  <si>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</si>
  <si>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</si>
  <si>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</si>
  <si>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</si>
  <si>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</si>
  <si>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</si>
  <si>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</si>
  <si>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</si>
  <si>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</si>
  <si>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</si>
  <si>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</si>
  <si>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</si>
  <si>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</si>
  <si>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</si>
  <si>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</si>
  <si>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</si>
  <si>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</si>
  <si>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</si>
  <si>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</si>
  <si>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</si>
  <si>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</si>
  <si>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</si>
  <si>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</si>
  <si>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</si>
  <si>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</si>
  <si>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</si>
  <si>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</si>
  <si>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</si>
  <si>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</si>
  <si>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</si>
  <si>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</si>
  <si>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</si>
  <si>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</si>
  <si>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</si>
  <si>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</si>
  <si>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</si>
  <si>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</si>
  <si>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</si>
  <si>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</si>
  <si>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</si>
  <si>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</si>
  <si>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</si>
  <si>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</si>
  <si>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</si>
  <si>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</si>
  <si>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</si>
  <si>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</si>
  <si>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</si>
  <si>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</si>
  <si>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</si>
  <si>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</si>
  <si>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</si>
  <si>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</si>
  <si>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</si>
  <si>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</si>
  <si>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</si>
  <si>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</si>
  <si>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</si>
  <si>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</si>
  <si>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</si>
  <si>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</si>
  <si>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</si>
  <si>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</si>
  <si>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</si>
  <si>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</si>
  <si>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</si>
  <si>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</si>
  <si>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</si>
  <si>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</si>
  <si>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</si>
  <si>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</si>
  <si>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</si>
  <si>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</si>
  <si>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</si>
  <si>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</si>
  <si>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</si>
  <si>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</si>
  <si>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</si>
  <si>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</si>
  <si>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</si>
  <si>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</si>
  <si>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</si>
  <si>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</si>
  <si>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</si>
  <si>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</si>
  <si>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</si>
  <si>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</si>
  <si>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</si>
  <si>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</si>
  <si>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</si>
  <si>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</si>
  <si>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</si>
  <si>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</si>
  <si>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</si>
  <si>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</si>
  <si>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</si>
  <si>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</si>
  <si>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</si>
  <si>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</si>
  <si>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</si>
  <si>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</si>
  <si>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</si>
  <si>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</si>
  <si>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</si>
  <si>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</si>
  <si>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</si>
  <si>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</si>
  <si>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</si>
  <si>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</si>
  <si>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</si>
  <si>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</si>
  <si>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</si>
  <si>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</si>
  <si>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</si>
  <si>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</si>
  <si>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</si>
  <si>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</si>
  <si>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</si>
  <si>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</si>
  <si>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</si>
  <si>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</si>
  <si>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</si>
  <si>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</si>
  <si>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</si>
  <si>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</si>
  <si>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</si>
  <si>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</si>
  <si>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</si>
  <si>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</si>
  <si>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</si>
  <si>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</si>
  <si>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</si>
  <si>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</si>
  <si>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</si>
  <si>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</si>
  <si>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</si>
  <si>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</si>
  <si>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</si>
  <si>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</si>
  <si>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</si>
  <si>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</si>
  <si>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</si>
  <si>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</si>
  <si>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</si>
  <si>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</si>
  <si>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</si>
  <si>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</si>
  <si>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</si>
  <si>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</si>
  <si>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</si>
  <si>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</si>
  <si>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</si>
  <si>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</si>
  <si>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</si>
  <si>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</si>
  <si>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</si>
  <si>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</si>
  <si>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</si>
  <si>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</si>
  <si>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</si>
  <si>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</si>
  <si>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</si>
  <si>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</si>
  <si>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</si>
  <si>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</si>
  <si>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</si>
  <si>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</si>
  <si>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</si>
  <si>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</si>
  <si>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</si>
  <si>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</si>
  <si>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</si>
  <si>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</si>
  <si>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</si>
  <si>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</si>
  <si>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</si>
  <si>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</si>
  <si>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</si>
  <si>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</si>
  <si>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</si>
  <si>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</si>
  <si>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</si>
  <si>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</si>
  <si>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</si>
  <si>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</si>
  <si>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</si>
  <si>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</si>
  <si>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</si>
  <si>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</si>
  <si>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</si>
  <si>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</si>
  <si>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</si>
  <si>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</si>
  <si>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</si>
  <si>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</si>
  <si>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</si>
  <si>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</si>
  <si>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</si>
  <si>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</si>
  <si>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</si>
  <si>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</si>
  <si>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</si>
  <si>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</si>
  <si>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</si>
  <si>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</si>
  <si>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</si>
  <si>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</si>
  <si>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</si>
  <si>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</si>
  <si>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</si>
  <si>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</si>
  <si>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</si>
  <si>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</si>
  <si>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</si>
  <si>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</si>
  <si>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</si>
  <si>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</si>
  <si>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</si>
  <si>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</si>
  <si>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</si>
  <si>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</si>
  <si>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</si>
  <si>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</si>
  <si>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</si>
  <si>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</si>
  <si>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</si>
  <si>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</si>
  <si>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</si>
  <si>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</si>
  <si>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</si>
  <si>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</si>
  <si>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</si>
  <si>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</si>
  <si>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</si>
  <si>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</si>
  <si>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</si>
  <si>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</si>
  <si>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</si>
  <si>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</si>
  <si>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</si>
  <si>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</si>
  <si>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</si>
  <si>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</si>
  <si>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</si>
  <si>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</si>
  <si>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</si>
  <si>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</si>
  <si>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</si>
  <si>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</si>
  <si>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</si>
  <si>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</si>
  <si>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</si>
  <si>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</si>
  <si>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</si>
  <si>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</si>
  <si>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</si>
  <si>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</si>
  <si>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</si>
  <si>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</si>
  <si>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</si>
  <si>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</si>
  <si>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</si>
  <si>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</si>
  <si>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</si>
  <si>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</si>
  <si>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</si>
  <si>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</si>
  <si>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</si>
  <si>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</si>
  <si>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</si>
  <si>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</si>
  <si>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</si>
  <si>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</si>
  <si>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</si>
  <si>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</si>
  <si>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</si>
  <si>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</si>
  <si>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</si>
  <si>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</si>
  <si>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</si>
  <si>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</si>
  <si>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</si>
  <si>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</si>
  <si>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</si>
  <si>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</si>
  <si>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</si>
  <si>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</si>
  <si>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</si>
  <si>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</si>
  <si>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</si>
  <si>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</si>
  <si>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</si>
  <si>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</si>
  <si>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</si>
  <si>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</si>
  <si>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</si>
  <si>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</si>
  <si>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</si>
  <si>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</si>
  <si>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</si>
  <si>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</si>
  <si>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</si>
  <si>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</si>
  <si>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</si>
  <si>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</si>
  <si>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</si>
  <si>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</si>
  <si>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</si>
  <si>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</si>
  <si>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</si>
  <si>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</si>
  <si>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</si>
  <si>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</si>
  <si>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</si>
  <si>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</si>
  <si>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</si>
  <si>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</si>
  <si>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</si>
  <si>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</si>
  <si>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</si>
  <si>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</si>
  <si>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</si>
  <si>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</si>
  <si>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</si>
  <si>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</si>
  <si>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</si>
  <si>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</si>
  <si>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</si>
  <si>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</si>
  <si>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</si>
  <si>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</si>
  <si>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</si>
  <si>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</si>
  <si>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</si>
  <si>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</si>
  <si>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</si>
  <si>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</si>
  <si>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</si>
  <si>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</si>
  <si>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</si>
  <si>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</si>
  <si>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</si>
  <si>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</si>
  <si>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</si>
  <si>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</si>
  <si>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</si>
  <si>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</si>
  <si>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</si>
  <si>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</si>
  <si>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</si>
  <si>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</si>
  <si>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</si>
  <si>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</si>
  <si>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</si>
  <si>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</si>
  <si>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</si>
  <si>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</si>
  <si>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</si>
  <si>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</si>
  <si>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</si>
  <si>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</si>
  <si>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</si>
  <si>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</si>
  <si>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</si>
  <si>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</si>
  <si>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</si>
  <si>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</si>
  <si>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</si>
  <si>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</si>
  <si>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</si>
  <si>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</si>
  <si>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</si>
  <si>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</si>
  <si>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</si>
  <si>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</si>
  <si>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</si>
  <si>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</si>
  <si>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</si>
  <si>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</si>
  <si>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</si>
  <si>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</si>
  <si>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</si>
  <si>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</si>
  <si>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</si>
  <si>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</si>
  <si>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</si>
  <si>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</si>
  <si>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</si>
  <si>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</si>
  <si>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</si>
  <si>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</si>
  <si>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</si>
  <si>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</si>
  <si>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</si>
  <si>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</si>
  <si>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</si>
  <si>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</si>
  <si>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</si>
  <si>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</si>
  <si>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</si>
  <si>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</si>
  <si>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</si>
  <si>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</si>
  <si>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</si>
  <si>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</si>
  <si>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</si>
  <si>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</si>
  <si>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</si>
  <si>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</si>
  <si>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</si>
  <si>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</si>
  <si>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</si>
  <si>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</si>
  <si>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</si>
  <si>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</si>
  <si>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</si>
  <si>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</si>
  <si>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</si>
  <si>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</si>
  <si>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</si>
  <si>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</si>
  <si>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</si>
  <si>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</si>
  <si>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</si>
  <si>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</si>
  <si>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</si>
  <si>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</si>
  <si>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</si>
  <si>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</si>
  <si>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</si>
  <si>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</si>
  <si>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</si>
  <si>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</si>
  <si>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</si>
  <si>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</si>
  <si>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</si>
  <si>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</si>
  <si>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</si>
  <si>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</si>
  <si>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</si>
  <si>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</si>
  <si>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</si>
  <si>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</si>
  <si>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</si>
  <si>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</si>
  <si>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</si>
  <si>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</si>
  <si>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</si>
  <si>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</si>
  <si>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</si>
  <si>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</si>
  <si>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</si>
  <si>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</si>
  <si>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</si>
  <si>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</si>
  <si>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</si>
  <si>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</si>
  <si>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</si>
  <si>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</si>
  <si>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</si>
  <si>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</si>
  <si>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</si>
  <si>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</si>
  <si>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</si>
  <si>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</si>
  <si>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</si>
  <si>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</si>
  <si>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</si>
  <si>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</si>
  <si>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</si>
  <si>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</si>
  <si>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</si>
  <si>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</si>
  <si>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</si>
  <si>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</si>
  <si>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</si>
  <si>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</si>
  <si>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</si>
  <si>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</si>
  <si>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</si>
  <si>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</si>
  <si>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</si>
  <si>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</si>
  <si>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</si>
  <si>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</si>
  <si>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</si>
  <si>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</si>
  <si>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</si>
  <si>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</si>
  <si>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</si>
  <si>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</si>
  <si>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</si>
  <si>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</si>
  <si>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</si>
  <si>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</si>
  <si>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</si>
  <si>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</si>
  <si>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</si>
  <si>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</si>
  <si>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</si>
  <si>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</si>
  <si>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</si>
  <si>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</si>
  <si>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</si>
  <si>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</si>
  <si>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</si>
  <si>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</si>
  <si>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</si>
  <si>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</si>
  <si>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</si>
  <si>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</si>
  <si>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</si>
  <si>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</si>
  <si>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</si>
  <si>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</si>
  <si>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</si>
  <si>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</si>
  <si>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</si>
  <si>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</si>
  <si>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</si>
  <si>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</si>
  <si>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</si>
  <si>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</si>
  <si>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</si>
  <si>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</si>
  <si>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</si>
  <si>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</si>
  <si>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</si>
  <si>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</si>
  <si>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</si>
  <si>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</si>
  <si>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</si>
  <si>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</si>
  <si>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</si>
  <si>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</si>
  <si>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</si>
  <si>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</si>
  <si>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</si>
  <si>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</si>
  <si>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</si>
  <si>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</si>
  <si>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</si>
  <si>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</si>
  <si>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</si>
  <si>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</si>
  <si>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</si>
  <si>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</si>
  <si>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</si>
  <si>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</si>
  <si>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</si>
  <si>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</si>
  <si>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</si>
  <si>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</si>
  <si>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</si>
  <si>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</si>
  <si>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</si>
  <si>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</si>
  <si>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</si>
  <si>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</si>
  <si>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</si>
  <si>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</si>
  <si>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</si>
  <si>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</si>
  <si>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</si>
  <si>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</si>
  <si>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</si>
  <si>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</si>
  <si>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</si>
  <si>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</si>
  <si>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</si>
  <si>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</si>
  <si>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</si>
  <si>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</si>
  <si>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</si>
  <si>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</si>
  <si>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</si>
  <si>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</si>
  <si>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</si>
  <si>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</si>
  <si>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</si>
  <si>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</si>
  <si>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</si>
  <si>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</si>
  <si>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</si>
  <si>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</si>
  <si>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</si>
  <si>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</si>
  <si>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</si>
  <si>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</si>
  <si>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</si>
  <si>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</si>
  <si>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</si>
  <si>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</si>
  <si>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</si>
  <si>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</si>
  <si>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</si>
  <si>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</si>
  <si>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</si>
  <si>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</si>
  <si>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</si>
  <si>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</si>
  <si>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</si>
  <si>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</si>
  <si>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</si>
  <si>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</si>
  <si>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</si>
  <si>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</si>
  <si>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</si>
  <si>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</si>
  <si>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</si>
  <si>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</si>
  <si>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</si>
  <si>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</si>
  <si>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</si>
  <si>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</si>
  <si>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</si>
  <si>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</si>
  <si>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</si>
  <si>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</si>
  <si>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</si>
  <si>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</si>
  <si>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</si>
  <si>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</si>
  <si>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</si>
  <si>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</si>
  <si>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</si>
  <si>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</si>
  <si>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</si>
  <si>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</si>
  <si>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</si>
  <si>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</si>
  <si>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</si>
  <si>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</si>
  <si>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</si>
  <si>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</si>
  <si>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</si>
  <si>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</si>
  <si>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</si>
  <si>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</si>
  <si>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</si>
  <si>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</si>
  <si>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</si>
  <si>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</si>
  <si>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</si>
  <si>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</si>
  <si>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</si>
  <si>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</si>
  <si>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</si>
  <si>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</si>
  <si>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</si>
  <si>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</si>
  <si>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</si>
  <si>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</si>
  <si>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</si>
  <si>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</si>
  <si>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</si>
  <si>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</si>
  <si>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</si>
  <si>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</si>
  <si>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</si>
  <si>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</si>
  <si>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</si>
  <si>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</si>
  <si>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</si>
  <si>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</si>
  <si>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</si>
  <si>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</si>
  <si>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</si>
  <si>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</si>
  <si>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</si>
  <si>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</si>
  <si>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</si>
  <si>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</si>
  <si>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</si>
  <si>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</si>
  <si>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</si>
  <si>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</si>
  <si>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</si>
  <si>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</si>
  <si>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</si>
  <si>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</si>
  <si>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</si>
  <si>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</si>
  <si>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</si>
  <si>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</si>
  <si>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</si>
  <si>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</si>
  <si>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</si>
  <si>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</si>
  <si>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</si>
  <si>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</si>
  <si>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</si>
  <si>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</si>
  <si>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</si>
  <si>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</si>
  <si>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</si>
  <si>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</si>
  <si>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</si>
  <si>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</si>
  <si>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</si>
  <si>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</si>
  <si>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</si>
  <si>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</si>
  <si>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</si>
  <si>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</si>
  <si>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</si>
  <si>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</si>
  <si>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</si>
  <si>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</si>
  <si>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</si>
  <si>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</si>
  <si>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</si>
  <si>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</si>
  <si>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</si>
  <si>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</si>
  <si>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</si>
  <si>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</si>
  <si>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</si>
  <si>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</si>
  <si>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</si>
  <si>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</si>
  <si>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</si>
  <si>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</si>
  <si>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</si>
  <si>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</si>
  <si>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</si>
  <si>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</si>
  <si>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</si>
  <si>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</si>
  <si>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</si>
  <si>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</si>
  <si>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</si>
  <si>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</si>
  <si>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</si>
  <si>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</si>
  <si>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</si>
  <si>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</si>
  <si>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</si>
  <si>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</si>
  <si>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</si>
  <si>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</si>
  <si>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</si>
  <si>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</si>
  <si>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</si>
  <si>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</si>
  <si>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</si>
  <si>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</si>
  <si>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</si>
  <si>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</si>
  <si>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</si>
  <si>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</si>
  <si>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</si>
  <si>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</si>
  <si>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</si>
  <si>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</si>
  <si>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</si>
  <si>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</si>
  <si>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</si>
  <si>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</si>
  <si>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</si>
  <si>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</si>
  <si>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</si>
  <si>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</si>
  <si>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</si>
  <si>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</si>
  <si>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</si>
  <si>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</si>
  <si>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</si>
  <si>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</si>
  <si>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</si>
  <si>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</si>
  <si>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</si>
  <si>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</si>
  <si>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</si>
  <si>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</si>
  <si>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</si>
  <si>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</si>
  <si>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</si>
  <si>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</si>
  <si>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</si>
  <si>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</si>
  <si>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</si>
  <si>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</si>
  <si>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</si>
  <si>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</si>
  <si>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</si>
  <si>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</si>
  <si>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</si>
  <si>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</si>
  <si>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</si>
  <si>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</si>
  <si>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</si>
  <si>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</si>
  <si>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</si>
  <si>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</si>
  <si>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</si>
  <si>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</si>
  <si>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</si>
  <si>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</si>
  <si>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</si>
  <si>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</si>
  <si>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</si>
  <si>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</si>
  <si>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</si>
  <si>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</si>
  <si>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</si>
  <si>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</si>
  <si>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</si>
  <si>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</si>
  <si>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</si>
  <si>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</si>
  <si>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</si>
  <si>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</si>
  <si>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</si>
  <si>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</si>
  <si>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</si>
  <si>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</si>
  <si>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</si>
  <si>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</si>
  <si>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</si>
  <si>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</si>
  <si>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</si>
  <si>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</si>
  <si>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</si>
  <si>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</si>
  <si>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</si>
  <si>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</si>
  <si>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</si>
  <si>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</si>
  <si>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</si>
  <si>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</si>
  <si>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</si>
  <si>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</si>
  <si>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</si>
  <si>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</si>
  <si>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</si>
  <si>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</si>
  <si>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</si>
  <si>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</si>
  <si>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</si>
  <si>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</si>
  <si>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</si>
  <si>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</si>
  <si>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</si>
  <si>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</si>
  <si>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</si>
  <si>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</si>
  <si>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</si>
  <si>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</si>
  <si>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</si>
  <si>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</si>
  <si>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</si>
  <si>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</si>
  <si>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</si>
  <si>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</si>
  <si>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</si>
  <si>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</si>
  <si>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</si>
  <si>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</si>
  <si>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</si>
  <si>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</si>
  <si>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</si>
  <si>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</si>
  <si>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</si>
  <si>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</si>
  <si>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</si>
  <si>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</si>
  <si>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</si>
  <si>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</si>
  <si>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</si>
  <si>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</si>
  <si>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</si>
  <si>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</si>
  <si>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</si>
  <si>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</si>
  <si>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</si>
  <si>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</si>
  <si>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</si>
  <si>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</si>
  <si>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</si>
  <si>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</si>
  <si>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</si>
  <si>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</si>
  <si>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</si>
  <si>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</si>
  <si>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</si>
  <si>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</si>
  <si>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</si>
  <si>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</si>
  <si>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</si>
  <si>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</si>
  <si>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</si>
  <si>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</si>
  <si>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</si>
  <si>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</si>
  <si>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</si>
  <si>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</si>
  <si>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</si>
  <si>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</si>
  <si>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</si>
  <si>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</si>
  <si>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</si>
  <si>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</si>
  <si>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</si>
  <si>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</si>
  <si>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</si>
  <si>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</si>
  <si>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</si>
  <si>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</si>
  <si>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</si>
  <si>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</si>
  <si>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</si>
  <si>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</si>
  <si>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</si>
  <si>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</si>
  <si>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</si>
  <si>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</si>
  <si>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</si>
  <si>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</si>
  <si>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</si>
  <si>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</si>
  <si>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</si>
  <si>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</si>
  <si>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</si>
  <si>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</si>
  <si>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</si>
  <si>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</si>
  <si>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</si>
  <si>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</si>
  <si>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</si>
  <si>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</si>
  <si>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</si>
  <si>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</si>
  <si>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</si>
  <si>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</si>
  <si>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</si>
  <si>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</si>
  <si>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</si>
  <si>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</si>
  <si>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</si>
  <si>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</si>
  <si>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</si>
  <si>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</si>
  <si>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</si>
  <si>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</si>
  <si>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</si>
  <si>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</si>
  <si>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</si>
  <si>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</si>
  <si>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</si>
  <si>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</si>
  <si>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</si>
  <si>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</si>
  <si>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</si>
  <si>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</si>
  <si>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</si>
  <si>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</si>
  <si>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</si>
  <si>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</si>
  <si>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</si>
  <si>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</si>
  <si>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</si>
  <si>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</si>
  <si>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</si>
  <si>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</si>
  <si>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</si>
  <si>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</si>
  <si>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</si>
  <si>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</si>
  <si>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</si>
  <si>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</si>
  <si>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</si>
  <si>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</si>
  <si>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</si>
  <si>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</si>
  <si>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</si>
  <si>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</si>
  <si>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</si>
  <si>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</si>
  <si>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</si>
  <si>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</si>
  <si>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</si>
  <si>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</si>
  <si>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</si>
  <si>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</si>
  <si>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</si>
  <si>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</si>
  <si>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</si>
  <si>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</si>
  <si>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</si>
  <si>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</si>
  <si>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</si>
  <si>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</si>
  <si>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</si>
  <si>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</si>
  <si>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</si>
  <si>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</si>
  <si>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</si>
  <si>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</si>
  <si>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</si>
  <si>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</si>
  <si>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</si>
  <si>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</si>
  <si>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</si>
  <si>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</si>
  <si>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</si>
  <si>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</si>
  <si>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</si>
  <si>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</si>
  <si>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</si>
  <si>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</si>
  <si>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</si>
  <si>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</si>
  <si>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</si>
  <si>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</si>
  <si>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</si>
  <si>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</si>
  <si>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</si>
  <si>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</si>
  <si>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</si>
  <si>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</si>
  <si>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</si>
  <si>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</si>
  <si>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</si>
  <si>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</si>
  <si>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</si>
  <si>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</si>
  <si>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</si>
  <si>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</si>
  <si>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</si>
  <si>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</si>
  <si>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</si>
  <si>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</si>
  <si>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</si>
  <si>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</si>
  <si>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</si>
  <si>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</si>
  <si>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</si>
  <si>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</si>
  <si>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</si>
  <si>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</si>
  <si>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</si>
  <si>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</si>
  <si>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</si>
  <si>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</si>
  <si>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</si>
  <si>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</si>
  <si>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</si>
  <si>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</si>
  <si>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</si>
  <si>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</si>
  <si>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</si>
  <si>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</si>
  <si>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</si>
  <si>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</si>
  <si>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</si>
  <si>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</si>
  <si>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</si>
  <si>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</si>
  <si>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</si>
  <si>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</si>
  <si>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</si>
  <si>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</si>
  <si>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</si>
  <si>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</si>
  <si>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</si>
  <si>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</si>
  <si>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</si>
  <si>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</si>
  <si>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</si>
  <si>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</si>
  <si>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</si>
  <si>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</si>
  <si>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</si>
  <si>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</si>
  <si>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</si>
  <si>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</si>
  <si>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</si>
  <si>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</si>
  <si>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</si>
  <si>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</si>
  <si>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</si>
  <si>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</si>
  <si>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</si>
  <si>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</si>
  <si>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</si>
  <si>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</si>
  <si>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</si>
  <si>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</si>
  <si>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</si>
  <si>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</si>
  <si>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</si>
  <si>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</si>
  <si>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</si>
  <si>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</si>
  <si>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</si>
  <si>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</si>
  <si>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</si>
  <si>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</si>
  <si>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</si>
  <si>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</si>
  <si>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</si>
  <si>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</si>
  <si>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</si>
  <si>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</si>
  <si>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</si>
  <si>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</si>
  <si>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</si>
  <si>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</si>
  <si>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</si>
  <si>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</si>
  <si>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</si>
  <si>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</si>
  <si>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</si>
  <si>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</si>
  <si>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</si>
  <si>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</si>
  <si>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</si>
  <si>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</si>
  <si>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</si>
  <si>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</si>
  <si>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</si>
  <si>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</si>
  <si>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</si>
  <si>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</si>
  <si>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</si>
  <si>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</si>
  <si>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</si>
  <si>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</si>
  <si>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</si>
  <si>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</si>
  <si>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</si>
  <si>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</si>
  <si>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</si>
  <si>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</si>
  <si>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</si>
  <si>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</si>
  <si>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</si>
  <si>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</si>
  <si>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</si>
  <si>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</si>
  <si>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</si>
  <si>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</si>
  <si>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</si>
  <si>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</si>
  <si>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</si>
  <si>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</si>
  <si>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</si>
  <si>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</si>
  <si>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</si>
  <si>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</si>
  <si>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</si>
  <si>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</si>
  <si>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</si>
  <si>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</si>
  <si>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</si>
  <si>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</si>
  <si>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</si>
  <si>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</si>
  <si>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</si>
  <si>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</si>
  <si>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</si>
  <si>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</si>
  <si>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</si>
  <si>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</si>
  <si>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</si>
  <si>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</si>
  <si>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</si>
  <si>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</si>
  <si>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</si>
  <si>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</si>
  <si>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</si>
  <si>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</si>
  <si>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</si>
  <si>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</si>
  <si>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</si>
  <si>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</si>
  <si>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</si>
  <si>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</si>
  <si>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</si>
  <si>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</si>
  <si>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</si>
  <si>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</si>
  <si>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</si>
  <si>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</si>
  <si>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</si>
  <si>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</si>
  <si>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</si>
  <si>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</si>
  <si>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</si>
  <si>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</si>
  <si>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</si>
  <si>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</si>
  <si>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</si>
  <si>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</si>
  <si>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</si>
  <si>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</si>
  <si>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</si>
  <si>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</si>
  <si>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</si>
  <si>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</si>
  <si>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</si>
  <si>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</si>
  <si>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</si>
  <si>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</si>
  <si>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</si>
  <si>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</si>
  <si>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</si>
  <si>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</si>
  <si>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</si>
  <si>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</si>
  <si>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</si>
  <si>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</si>
  <si>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</si>
  <si>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</si>
  <si>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</si>
  <si>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</si>
  <si>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</si>
  <si>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</si>
  <si>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</si>
  <si>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</si>
  <si>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</si>
  <si>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</si>
  <si>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</si>
  <si>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</si>
  <si>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</si>
  <si>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</si>
  <si>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</si>
  <si>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</si>
  <si>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</si>
  <si>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</si>
  <si>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</si>
  <si>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</si>
  <si>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</si>
  <si>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</si>
  <si>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</si>
  <si>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</si>
  <si>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</si>
  <si>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</si>
  <si>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</si>
  <si>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</si>
  <si>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</si>
  <si>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</si>
  <si>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</si>
  <si>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</si>
  <si>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</si>
  <si>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</si>
  <si>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</si>
  <si>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</si>
  <si>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</si>
  <si>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</si>
  <si>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</si>
  <si>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</si>
  <si>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</si>
  <si>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</si>
  <si>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</si>
  <si>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</si>
  <si>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</si>
  <si>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</si>
  <si>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</si>
  <si>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</si>
  <si>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</si>
  <si>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</si>
  <si>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</si>
  <si>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</si>
  <si>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</si>
  <si>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</si>
  <si>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</si>
  <si>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</si>
  <si>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</si>
  <si>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</si>
  <si>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</si>
  <si>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</si>
  <si>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</si>
  <si>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</si>
  <si>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</si>
  <si>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</si>
  <si>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</si>
  <si>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</si>
  <si>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</si>
  <si>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</si>
  <si>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</si>
  <si>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</si>
  <si>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</si>
  <si>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</si>
  <si>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</si>
  <si>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</si>
  <si>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</si>
  <si>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</si>
  <si>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</si>
  <si>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</si>
  <si>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</si>
  <si>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</si>
  <si>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</si>
  <si>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</si>
  <si>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</si>
  <si>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</si>
  <si>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</si>
  <si>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</si>
  <si>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</si>
  <si>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</si>
  <si>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</si>
  <si>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</si>
  <si>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</si>
  <si>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</si>
  <si>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</si>
  <si>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</si>
  <si>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</si>
  <si>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</si>
  <si>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</si>
  <si>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</si>
  <si>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</si>
  <si>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</si>
  <si>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</si>
  <si>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</si>
  <si>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</si>
  <si>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</si>
  <si>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</si>
  <si>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</si>
  <si>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</si>
  <si>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</si>
  <si>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</si>
  <si>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</si>
  <si>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</si>
  <si>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</si>
  <si>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</si>
  <si>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</si>
  <si>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</si>
  <si>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</si>
  <si>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</si>
  <si>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</si>
  <si>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</si>
  <si>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</si>
  <si>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</si>
  <si>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</si>
  <si>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</si>
  <si>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</si>
  <si>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</si>
  <si>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</si>
  <si>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</si>
  <si>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</si>
  <si>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</si>
  <si>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</si>
  <si>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</si>
  <si>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</si>
  <si>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</si>
  <si>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</si>
  <si>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</si>
  <si>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</si>
  <si>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</si>
  <si>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</si>
  <si>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</si>
  <si>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</si>
  <si>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</si>
  <si>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</si>
  <si>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</si>
  <si>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</si>
  <si>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</si>
  <si>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</si>
  <si>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</si>
  <si>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</si>
  <si>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</si>
  <si>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</si>
  <si>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</si>
  <si>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</si>
  <si>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</si>
  <si>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</si>
  <si>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</si>
  <si>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</si>
  <si>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</si>
  <si>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</si>
  <si>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</si>
  <si>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</si>
  <si>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</si>
  <si>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</si>
  <si>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</si>
  <si>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</si>
  <si>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</si>
  <si>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</si>
  <si>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</si>
  <si>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</si>
  <si>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</si>
  <si>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</si>
  <si>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</si>
  <si>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</si>
  <si>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</si>
  <si>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</si>
  <si>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</si>
  <si>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</si>
  <si>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</si>
  <si>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</si>
  <si>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</si>
  <si>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</si>
  <si>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</si>
  <si>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</si>
  <si>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</si>
  <si>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</si>
  <si>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</si>
  <si>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</si>
  <si>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</si>
  <si>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</si>
  <si>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</si>
  <si>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</si>
  <si>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</si>
  <si>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</si>
  <si>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</si>
  <si>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</si>
  <si>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</si>
  <si>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</si>
  <si>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</si>
  <si>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</si>
  <si>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</si>
  <si>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</si>
  <si>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</si>
  <si>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</si>
  <si>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</si>
  <si>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</si>
  <si>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</si>
  <si>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</si>
  <si>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</si>
  <si>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</si>
  <si>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</si>
  <si>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</si>
  <si>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</si>
  <si>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</si>
  <si>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</si>
  <si>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</si>
  <si>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</si>
  <si>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</si>
  <si>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</si>
  <si>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</si>
  <si>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</si>
  <si>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</si>
  <si>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</si>
  <si>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</si>
  <si>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</si>
  <si>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</si>
  <si>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</si>
  <si>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</si>
  <si>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</si>
  <si>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</si>
  <si>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</si>
  <si>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</si>
  <si>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</si>
  <si>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</si>
  <si>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</si>
  <si>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</si>
  <si>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</si>
  <si>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</si>
  <si>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</si>
  <si>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</si>
  <si>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</si>
  <si>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</si>
  <si>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</si>
  <si>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</si>
  <si>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</si>
  <si>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</si>
  <si>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</si>
  <si>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</si>
  <si>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</si>
  <si>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</si>
  <si>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</si>
  <si>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</si>
  <si>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</si>
  <si>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</si>
  <si>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</si>
  <si>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</si>
  <si>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</si>
  <si>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</si>
  <si>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</si>
  <si>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</si>
  <si>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</si>
  <si>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</si>
  <si>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</si>
  <si>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</si>
  <si>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</si>
  <si>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</si>
  <si>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</si>
  <si>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</si>
  <si>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</si>
  <si>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</si>
  <si>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</si>
  <si>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</si>
  <si>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</si>
  <si>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</si>
  <si>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</si>
  <si>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</si>
  <si>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</si>
  <si>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</si>
  <si>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</si>
  <si>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</si>
  <si>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</si>
  <si>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</si>
  <si>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</si>
  <si>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</si>
  <si>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</si>
  <si>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</si>
  <si>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</si>
  <si>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</si>
  <si>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</si>
  <si>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</si>
  <si>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</si>
  <si>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</si>
  <si>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</si>
  <si>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</si>
  <si>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</si>
  <si>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</si>
  <si>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</si>
  <si>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</si>
  <si>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</si>
  <si>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</si>
  <si>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</si>
  <si>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</si>
  <si>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</si>
  <si>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</si>
  <si>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</si>
  <si>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</si>
  <si>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</si>
  <si>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</si>
  <si>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</si>
  <si>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</si>
  <si>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</si>
  <si>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</si>
  <si>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</si>
  <si>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</si>
  <si>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</si>
  <si>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</si>
  <si>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</si>
  <si>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</si>
  <si>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</si>
  <si>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</si>
  <si>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</si>
  <si>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</si>
  <si>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</si>
  <si>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</si>
  <si>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</si>
  <si>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</si>
  <si>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</si>
  <si>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</si>
  <si>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</si>
  <si>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</si>
  <si>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</si>
  <si>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</si>
  <si>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</si>
  <si>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</si>
  <si>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</si>
  <si>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</si>
  <si>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</si>
  <si>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</si>
  <si>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</si>
  <si>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</si>
  <si>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</si>
  <si>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</si>
  <si>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</si>
  <si>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</si>
  <si>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</si>
  <si>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</si>
  <si>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</si>
  <si>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</si>
  <si>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</si>
  <si>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</si>
  <si>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</si>
  <si>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</si>
  <si>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</si>
  <si>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</si>
  <si>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</si>
  <si>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</si>
  <si>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</si>
  <si>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</si>
  <si>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</si>
  <si>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</si>
  <si>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</si>
  <si>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</si>
  <si>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</si>
  <si>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</si>
  <si>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</si>
  <si>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</si>
  <si>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</si>
  <si>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</si>
  <si>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</si>
  <si>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</si>
  <si>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</si>
  <si>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</si>
  <si>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</si>
  <si>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</si>
  <si>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</si>
  <si>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</si>
  <si>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</si>
  <si>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</si>
  <si>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</si>
  <si>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</si>
  <si>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</si>
  <si>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</si>
  <si>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</si>
  <si>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</si>
  <si>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</si>
  <si>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</si>
  <si>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</si>
  <si>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</si>
  <si>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</si>
  <si>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</si>
  <si>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</si>
  <si>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</si>
  <si>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</si>
  <si>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</si>
  <si>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</si>
  <si>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</si>
  <si>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</si>
  <si>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</si>
  <si>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</si>
  <si>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</si>
  <si>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</si>
  <si>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</si>
  <si>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</si>
  <si>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</si>
  <si>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</si>
  <si>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</si>
  <si>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</si>
  <si>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</si>
  <si>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</si>
  <si>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</si>
  <si>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</si>
  <si>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</si>
  <si>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</si>
  <si>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</si>
  <si>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</si>
  <si>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</si>
  <si>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</si>
  <si>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</si>
  <si>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</si>
  <si>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</si>
  <si>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</si>
  <si>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</si>
  <si>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</si>
  <si>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</si>
  <si>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</si>
  <si>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</si>
  <si>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</si>
  <si>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</si>
  <si>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</si>
  <si>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</si>
  <si>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</si>
  <si>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</si>
  <si>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</si>
  <si>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</si>
  <si>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</si>
  <si>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</si>
  <si>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</si>
  <si>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</si>
  <si>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</si>
  <si>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</si>
  <si>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</si>
  <si>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</si>
  <si>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</si>
  <si>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</si>
  <si>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</si>
  <si>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</si>
  <si>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</si>
  <si>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</si>
  <si>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</si>
  <si>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</si>
  <si>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</si>
  <si>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</si>
  <si>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</si>
  <si>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</si>
  <si>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</si>
  <si>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</si>
  <si>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</si>
  <si>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</si>
  <si>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</si>
  <si>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</si>
  <si>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</si>
  <si>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</si>
  <si>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</si>
  <si>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</si>
  <si>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</si>
  <si>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</si>
  <si>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</si>
  <si>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</si>
  <si>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</si>
  <si>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</si>
  <si>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</si>
  <si>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</si>
  <si>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</si>
  <si>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</si>
  <si>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</si>
  <si>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</si>
  <si>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</si>
  <si>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</si>
  <si>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</si>
  <si>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</si>
  <si>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</si>
  <si>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</si>
  <si>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</si>
  <si>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</si>
  <si>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</si>
  <si>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</si>
  <si>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</si>
  <si>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</si>
  <si>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</si>
  <si>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</si>
  <si>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</si>
  <si>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</si>
  <si>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</si>
  <si>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</si>
  <si>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</si>
  <si>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</si>
  <si>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</si>
  <si>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</si>
  <si>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</si>
  <si>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</si>
  <si>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</si>
  <si>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</si>
  <si>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</si>
  <si>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</si>
  <si>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</si>
  <si>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</si>
  <si>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</si>
  <si>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</si>
  <si>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</si>
  <si>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</si>
  <si>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</si>
  <si>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</si>
  <si>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</si>
  <si>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</si>
  <si>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</si>
  <si>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</si>
  <si>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</si>
  <si>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</si>
  <si>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</si>
  <si>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</si>
  <si>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</si>
  <si>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</si>
  <si>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</si>
  <si>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</si>
  <si>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</si>
  <si>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</si>
  <si>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</si>
  <si>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</si>
  <si>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</si>
  <si>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</si>
  <si>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</si>
  <si>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</si>
  <si>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</si>
  <si>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</si>
  <si>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</si>
  <si>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</si>
  <si>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</si>
  <si>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</si>
  <si>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</si>
  <si>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</si>
  <si>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</si>
  <si>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</si>
  <si>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</si>
  <si>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</si>
  <si>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</si>
  <si>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</si>
  <si>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</si>
  <si>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</si>
  <si>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</si>
  <si>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</si>
  <si>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</si>
  <si>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</si>
  <si>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</si>
  <si>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</si>
  <si>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</si>
  <si>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</si>
  <si>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</si>
  <si>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</si>
  <si>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</si>
  <si>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</si>
  <si>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</si>
  <si>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</si>
  <si>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</si>
  <si>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</si>
  <si>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</si>
  <si>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</si>
  <si>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</si>
  <si>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</si>
  <si>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</si>
  <si>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</si>
  <si>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</si>
  <si>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</si>
  <si>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</si>
  <si>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</si>
  <si>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</si>
  <si>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</si>
  <si>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</si>
  <si>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</si>
  <si>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</si>
  <si>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</si>
  <si>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</si>
  <si>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</si>
  <si>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</si>
  <si>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</si>
  <si>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</si>
  <si>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</si>
  <si>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</si>
  <si>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</si>
  <si>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</si>
  <si>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</si>
  <si>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</si>
  <si>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</si>
  <si>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</si>
  <si>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</si>
  <si>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</si>
  <si>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</si>
  <si>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</si>
  <si>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</si>
  <si>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</si>
  <si>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</si>
  <si>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</si>
  <si>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</si>
  <si>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</si>
  <si>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</si>
  <si>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</si>
  <si>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</si>
  <si>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</si>
  <si>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</si>
  <si>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</si>
  <si>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</si>
  <si>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</si>
  <si>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</si>
  <si>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</si>
  <si>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</si>
  <si>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</si>
  <si>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</si>
  <si>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</si>
  <si>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</si>
  <si>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</si>
  <si>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</si>
  <si>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</si>
  <si>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</si>
  <si>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</si>
  <si>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</si>
  <si>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</si>
  <si>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</si>
  <si>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</si>
  <si>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</si>
  <si>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</si>
  <si>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</si>
  <si>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</si>
  <si>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</si>
  <si>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</si>
  <si>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</si>
  <si>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</si>
  <si>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</si>
  <si>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</si>
  <si>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</si>
  <si>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</si>
  <si>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</si>
  <si>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</si>
  <si>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</si>
  <si>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</si>
  <si>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</si>
  <si>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</si>
  <si>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</si>
  <si>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</si>
  <si>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</si>
  <si>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</si>
  <si>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</si>
  <si>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</si>
  <si>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</si>
  <si>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</si>
  <si>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</si>
  <si>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</si>
  <si>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</si>
  <si>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</si>
  <si>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</si>
  <si>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</si>
  <si>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</si>
  <si>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</si>
  <si>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</si>
  <si>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</si>
  <si>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</si>
  <si>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</si>
  <si>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</si>
  <si>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</si>
  <si>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</si>
  <si>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</si>
  <si>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</si>
  <si>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</si>
  <si>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</si>
  <si>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</si>
  <si>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</si>
  <si>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</si>
  <si>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</si>
  <si>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</si>
  <si>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</si>
  <si>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</si>
  <si>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</si>
  <si>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</si>
  <si>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</si>
  <si>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</si>
  <si>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</si>
  <si>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</si>
  <si>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</si>
  <si>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</si>
  <si>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</si>
  <si>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</si>
  <si>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</si>
  <si>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</si>
  <si>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</si>
  <si>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</si>
  <si>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</si>
  <si>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</si>
  <si>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</si>
  <si>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</si>
  <si>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</si>
  <si>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</si>
  <si>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</si>
  <si>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</si>
  <si>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</si>
  <si>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</si>
  <si>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</si>
  <si>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</si>
  <si>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</si>
  <si>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</si>
  <si>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</si>
  <si>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</si>
  <si>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</si>
  <si>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</si>
  <si>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</si>
  <si>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</si>
  <si>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</si>
  <si>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</si>
  <si>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</si>
  <si>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</si>
  <si>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</si>
  <si>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</si>
  <si>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</si>
  <si>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</si>
  <si>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</si>
  <si>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</si>
  <si>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</si>
  <si>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</si>
  <si>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</si>
  <si>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</si>
  <si>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</si>
  <si>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</si>
  <si>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</si>
  <si>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</si>
  <si>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</si>
  <si>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</si>
  <si>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</si>
  <si>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</si>
  <si>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</si>
  <si>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</si>
  <si>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</si>
  <si>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</si>
  <si>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</si>
  <si>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</si>
  <si>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</si>
  <si>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</si>
  <si>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</si>
  <si>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</si>
  <si>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</si>
  <si>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</si>
  <si>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</si>
  <si>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</si>
  <si>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</si>
  <si>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</si>
  <si>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</si>
  <si>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</si>
  <si>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</si>
  <si>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</si>
  <si>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</si>
  <si>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</si>
  <si>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</si>
  <si>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</si>
  <si>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</si>
  <si>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</si>
  <si>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</si>
  <si>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</si>
  <si>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</si>
  <si>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</si>
  <si>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</si>
  <si>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</si>
  <si>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</si>
  <si>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</si>
  <si>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</si>
  <si>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</si>
  <si>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</si>
  <si>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</si>
  <si>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</si>
  <si>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</si>
  <si>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</si>
  <si>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</si>
  <si>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</si>
  <si>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</si>
  <si>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</si>
  <si>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</si>
  <si>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</si>
  <si>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</si>
  <si>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</si>
  <si>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</si>
  <si>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</si>
  <si>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</si>
  <si>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</si>
  <si>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</si>
  <si>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</si>
  <si>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</si>
  <si>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</si>
  <si>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</si>
  <si>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</si>
  <si>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</si>
  <si>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</si>
  <si>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</si>
  <si>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</si>
  <si>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</si>
  <si>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</si>
  <si>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</si>
  <si>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</si>
  <si>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</si>
  <si>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</si>
  <si>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</si>
  <si>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</si>
  <si>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</si>
  <si>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</si>
  <si>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</si>
  <si>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</si>
  <si>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</si>
  <si>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</si>
  <si>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</si>
  <si>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</si>
  <si>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</si>
  <si>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</si>
  <si>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</si>
  <si>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</si>
  <si>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</si>
  <si>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</si>
  <si>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</si>
  <si>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</si>
  <si>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</si>
  <si>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</si>
  <si>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</si>
  <si>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</si>
  <si>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</si>
  <si>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</si>
  <si>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</si>
  <si>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</si>
  <si>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</si>
  <si>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</si>
  <si>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</si>
  <si>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</si>
  <si>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</si>
  <si>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</si>
  <si>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</si>
  <si>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</si>
  <si>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</si>
  <si>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</si>
  <si>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</si>
  <si>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</si>
  <si>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</si>
  <si>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</si>
  <si>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</si>
  <si>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</si>
  <si>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</si>
  <si>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</si>
  <si>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</si>
  <si>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</si>
  <si>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</si>
  <si>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</si>
  <si>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</si>
  <si>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</si>
  <si>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</si>
  <si>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</si>
  <si>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</si>
  <si>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</si>
  <si>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</si>
  <si>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</si>
  <si>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</si>
  <si>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</si>
  <si>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</si>
  <si>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</si>
  <si>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</si>
  <si>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</si>
  <si>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</si>
  <si>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</si>
  <si>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</si>
  <si>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</si>
  <si>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</si>
  <si>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</si>
  <si>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</si>
  <si>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</si>
  <si>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</si>
  <si>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</si>
  <si>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</si>
  <si>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</si>
  <si>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</si>
  <si>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</si>
  <si>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</si>
  <si>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</si>
  <si>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</si>
  <si>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</si>
  <si>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</si>
  <si>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</si>
  <si>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</si>
  <si>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</si>
  <si>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</si>
  <si>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</si>
  <si>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</si>
  <si>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</si>
  <si>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</si>
  <si>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</si>
  <si>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</si>
  <si>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</si>
  <si>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</si>
  <si>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</si>
  <si>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</si>
  <si>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</si>
  <si>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</si>
  <si>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</si>
  <si>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</si>
  <si>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</si>
  <si>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</si>
  <si>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</si>
  <si>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</si>
  <si>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</si>
  <si>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</si>
  <si>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</si>
  <si>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</si>
  <si>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</si>
  <si>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</si>
  <si>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</si>
  <si>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</si>
  <si>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</si>
  <si>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</si>
  <si>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</si>
  <si>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</si>
  <si>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</si>
  <si>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</si>
  <si>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</si>
  <si>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</si>
  <si>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</si>
  <si>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</si>
  <si>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</si>
  <si>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</si>
  <si>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</si>
  <si>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</si>
  <si>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</si>
  <si>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</si>
  <si>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</si>
  <si>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</si>
  <si>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</si>
  <si>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</si>
  <si>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</si>
  <si>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</si>
  <si>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</si>
  <si>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</si>
  <si>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</si>
  <si>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</si>
  <si>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</si>
  <si>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</si>
  <si>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</si>
  <si>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</si>
  <si>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</si>
  <si>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</si>
  <si>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</si>
  <si>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</si>
  <si>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</si>
  <si>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</si>
  <si>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</si>
  <si>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</si>
  <si>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</si>
  <si>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</si>
  <si>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</si>
  <si>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</si>
  <si>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</si>
  <si>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</si>
  <si>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</si>
  <si>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</si>
  <si>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</si>
  <si>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</si>
  <si>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</si>
  <si>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</si>
  <si>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</si>
  <si>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</si>
  <si>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</si>
  <si>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</si>
  <si>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</si>
  <si>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</si>
  <si>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</si>
  <si>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</si>
  <si>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</si>
  <si>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</si>
  <si>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</si>
  <si>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</si>
  <si>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</si>
  <si>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</si>
  <si>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</si>
  <si>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</si>
  <si>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</si>
  <si>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</si>
  <si>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</si>
  <si>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</si>
  <si>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</si>
  <si>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</si>
  <si>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</si>
  <si>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</si>
  <si>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</si>
  <si>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</si>
  <si>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</si>
  <si>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</si>
  <si>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</si>
  <si>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</si>
  <si>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</si>
  <si>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</si>
  <si>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</si>
  <si>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</si>
  <si>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</si>
  <si>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</si>
  <si>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</si>
  <si>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</si>
  <si>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</si>
  <si>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</si>
  <si>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</si>
  <si>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</si>
  <si>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</si>
  <si>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</si>
  <si>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</si>
  <si>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</si>
  <si>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</si>
  <si>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</si>
  <si>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</si>
  <si>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</si>
  <si>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</si>
  <si>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</si>
  <si>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</si>
  <si>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</si>
  <si>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</si>
  <si>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</si>
  <si>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</si>
  <si>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</si>
  <si>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</si>
  <si>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</si>
  <si>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</si>
  <si>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</si>
  <si>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</si>
  <si>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</si>
  <si>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</si>
  <si>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</si>
  <si>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</si>
  <si>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</si>
  <si>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</si>
  <si>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</si>
  <si>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</si>
  <si>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</si>
  <si>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</si>
  <si>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</si>
  <si>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</si>
  <si>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</si>
  <si>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</si>
  <si>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</si>
  <si>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</si>
  <si>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</si>
  <si>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</si>
  <si>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</si>
  <si>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</si>
  <si>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</si>
  <si>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</si>
  <si>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</si>
  <si>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</si>
  <si>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</si>
  <si>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</si>
  <si>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</si>
  <si>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</si>
  <si>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</si>
  <si>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</si>
  <si>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</si>
  <si>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</si>
  <si>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</si>
  <si>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</si>
  <si>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</si>
  <si>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</si>
  <si>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</si>
  <si>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</si>
  <si>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</si>
  <si>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</si>
  <si>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</si>
  <si>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</si>
  <si>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</si>
  <si>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</si>
  <si>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</si>
  <si>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</si>
  <si>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</si>
  <si>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</si>
  <si>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</si>
  <si>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</si>
  <si>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</si>
  <si>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</si>
  <si>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</si>
  <si>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</si>
  <si>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</si>
  <si>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</si>
  <si>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</si>
  <si>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</si>
  <si>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</si>
  <si>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</si>
  <si>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</si>
  <si>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</si>
  <si>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</si>
  <si>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</si>
  <si>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</si>
  <si>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</si>
  <si>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</si>
  <si>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</si>
  <si>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</si>
  <si>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</si>
  <si>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</si>
  <si>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</si>
  <si>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</si>
  <si>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</si>
  <si>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</si>
  <si>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</si>
  <si>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</si>
  <si>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</si>
  <si>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</si>
  <si>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</si>
  <si>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</si>
  <si>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</si>
  <si>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</si>
  <si>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</si>
  <si>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</si>
  <si>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</si>
  <si>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</si>
  <si>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</si>
  <si>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</si>
  <si>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</si>
  <si>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</si>
  <si>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</si>
  <si>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</si>
  <si>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</si>
  <si>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</si>
  <si>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</si>
  <si>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</si>
  <si>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</si>
  <si>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</si>
  <si>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</si>
  <si>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</si>
  <si>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</si>
  <si>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</si>
  <si>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</si>
  <si>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</si>
  <si>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</si>
  <si>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</si>
  <si>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</si>
  <si>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</si>
  <si>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</si>
  <si>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</si>
  <si>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</si>
  <si>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</si>
  <si>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</si>
  <si>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</si>
  <si>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</si>
  <si>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</si>
  <si>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</si>
  <si>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</si>
  <si>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</si>
  <si>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</si>
  <si>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</si>
  <si>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</si>
  <si>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</si>
  <si>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</si>
  <si>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</si>
  <si>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</si>
  <si>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</si>
  <si>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</si>
  <si>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</si>
  <si>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</si>
  <si>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</si>
  <si>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</si>
  <si>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</si>
  <si>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</si>
  <si>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</si>
  <si>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</si>
  <si>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</si>
  <si>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</si>
  <si>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</si>
  <si>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</si>
  <si>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</si>
  <si>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</si>
  <si>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</si>
  <si>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</si>
  <si>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</si>
  <si>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</si>
  <si>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</si>
  <si>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</si>
  <si>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</si>
  <si>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</si>
  <si>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</si>
  <si>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</si>
  <si>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</si>
  <si>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</si>
  <si>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</si>
  <si>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</si>
  <si>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</si>
  <si>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</si>
  <si>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</si>
  <si>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</si>
  <si>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</si>
  <si>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</si>
  <si>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</si>
  <si>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</si>
  <si>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</si>
  <si>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</si>
  <si>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</si>
  <si>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</si>
  <si>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</si>
  <si>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</si>
  <si>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</si>
  <si>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</si>
  <si>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</si>
  <si>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</si>
  <si>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</si>
  <si>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</si>
  <si>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</si>
  <si>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</si>
  <si>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</si>
  <si>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</si>
  <si>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</si>
  <si>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</si>
  <si>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</si>
  <si>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</si>
  <si>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</si>
  <si>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</si>
  <si>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</si>
  <si>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</si>
  <si>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</si>
  <si>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</si>
  <si>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</si>
  <si>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</si>
  <si>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</si>
  <si>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</si>
  <si>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</si>
  <si>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</si>
  <si>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</si>
  <si>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</si>
  <si>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</si>
  <si>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</si>
  <si>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</si>
  <si>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</si>
  <si>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</si>
  <si>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</si>
  <si>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</si>
  <si>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</si>
  <si>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</si>
  <si>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</si>
  <si>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</si>
  <si>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</si>
  <si>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</si>
  <si>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</si>
  <si>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</si>
  <si>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</si>
  <si>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</si>
  <si>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</si>
  <si>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</si>
  <si>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</si>
  <si>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</si>
  <si>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</si>
  <si>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</si>
  <si>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</si>
  <si>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</si>
  <si>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</si>
  <si>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</si>
  <si>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</si>
  <si>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</si>
  <si>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</si>
  <si>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</si>
  <si>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</si>
  <si>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</si>
  <si>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</si>
  <si>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</si>
  <si>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</si>
  <si>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</si>
  <si>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</si>
  <si>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</si>
  <si>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</si>
  <si>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</si>
  <si>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</si>
  <si>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</si>
  <si>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</si>
  <si>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</si>
  <si>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</si>
  <si>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</si>
  <si>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</si>
  <si>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</si>
  <si>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</si>
  <si>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</si>
  <si>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</si>
  <si>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</si>
  <si>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</si>
  <si>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</si>
  <si>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</si>
  <si>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</si>
  <si>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</si>
  <si>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</si>
  <si>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</si>
  <si>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</si>
  <si>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</si>
  <si>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</si>
  <si>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</si>
  <si>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</si>
  <si>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</si>
  <si>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</si>
  <si>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</si>
  <si>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</si>
  <si>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</si>
  <si>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</si>
  <si>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</si>
  <si>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</si>
  <si>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</si>
  <si>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</si>
  <si>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</si>
  <si>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</si>
  <si>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</si>
  <si>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</si>
  <si>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</si>
  <si>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</si>
  <si>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</si>
  <si>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</si>
  <si>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</si>
  <si>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</si>
  <si>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</si>
  <si>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</si>
  <si>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</si>
  <si>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</si>
  <si>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</si>
  <si>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</si>
  <si>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</si>
  <si>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</si>
  <si>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</si>
  <si>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</si>
  <si>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</si>
  <si>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</si>
  <si>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</si>
  <si>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</si>
  <si>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</si>
  <si>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</si>
  <si>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</si>
  <si>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</si>
  <si>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</si>
  <si>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</si>
  <si>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</si>
  <si>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</si>
  <si>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</si>
  <si>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</si>
  <si>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</si>
  <si>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</si>
  <si>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</si>
  <si>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</si>
  <si>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</si>
  <si>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</si>
  <si>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</si>
  <si>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</si>
  <si>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</si>
  <si>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</si>
  <si>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</si>
  <si>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</si>
  <si>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</si>
  <si>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</si>
  <si>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</si>
  <si>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</si>
  <si>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</si>
  <si>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</si>
  <si>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</si>
  <si>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</si>
  <si>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</si>
  <si>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</si>
  <si>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</si>
  <si>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</si>
  <si>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</si>
  <si>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</si>
  <si>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</si>
  <si>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</si>
  <si>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</si>
  <si>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</si>
  <si>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</si>
  <si>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</si>
  <si>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</si>
  <si>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</si>
  <si>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</si>
  <si>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</si>
  <si>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</si>
  <si>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</si>
  <si>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</si>
  <si>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</si>
  <si>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</si>
  <si>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</si>
  <si>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</si>
  <si>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</si>
  <si>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</si>
  <si>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</si>
  <si>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</si>
  <si>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</si>
  <si>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</si>
  <si>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</si>
  <si>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</si>
  <si>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</si>
  <si>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</si>
  <si>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</si>
  <si>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</si>
  <si>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</si>
  <si>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</si>
  <si>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</si>
  <si>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</si>
  <si>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</si>
  <si>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</si>
  <si>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</si>
  <si>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</si>
  <si>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</si>
  <si>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</si>
  <si>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</si>
  <si>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</si>
  <si>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</si>
  <si>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</si>
  <si>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</si>
  <si>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</si>
  <si>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</si>
  <si>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</si>
  <si>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</si>
  <si>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</si>
  <si>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</si>
  <si>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</si>
  <si>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</si>
  <si>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</si>
  <si>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</si>
  <si>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</si>
  <si>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</si>
  <si>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</si>
  <si>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</si>
  <si>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</si>
  <si>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</si>
  <si>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</si>
  <si>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</si>
  <si>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</si>
  <si>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</si>
  <si>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</si>
  <si>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</si>
  <si>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</si>
  <si>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</si>
  <si>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</si>
  <si>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</si>
  <si>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</si>
  <si>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</si>
  <si>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</si>
  <si>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</si>
  <si>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</si>
  <si>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</si>
  <si>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</si>
  <si>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</si>
  <si>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</si>
  <si>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</si>
  <si>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</si>
  <si>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</si>
  <si>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</si>
  <si>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</si>
  <si>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</si>
  <si>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</si>
  <si>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</si>
  <si>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</si>
  <si>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</si>
  <si>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</si>
  <si>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</si>
  <si>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</si>
  <si>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</si>
  <si>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</si>
  <si>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</si>
  <si>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</si>
  <si>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</si>
  <si>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</si>
  <si>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</si>
  <si>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</si>
  <si>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</si>
  <si>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</si>
  <si>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</si>
  <si>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</si>
  <si>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</si>
  <si>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</si>
  <si>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</si>
  <si>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</si>
  <si>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</si>
  <si>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</si>
  <si>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</si>
  <si>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</si>
  <si>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</si>
  <si>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</si>
  <si>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</si>
  <si>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</si>
  <si>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</si>
  <si>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</si>
  <si>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</si>
  <si>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</si>
  <si>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</si>
  <si>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</si>
  <si>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</si>
  <si>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</si>
  <si>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</si>
  <si>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</si>
  <si>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</si>
  <si>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</si>
  <si>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</si>
  <si>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</si>
  <si>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</si>
  <si>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</si>
  <si>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</si>
  <si>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</si>
  <si>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</si>
  <si>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</si>
  <si>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</si>
  <si>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</si>
  <si>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</si>
  <si>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</si>
  <si>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</si>
  <si>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</si>
  <si>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</si>
  <si>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</si>
  <si>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</si>
  <si>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</si>
  <si>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</si>
  <si>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</si>
  <si>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</si>
  <si>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</si>
  <si>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</si>
  <si>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</si>
  <si>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</si>
  <si>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</si>
  <si>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</si>
  <si>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</si>
  <si>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</si>
  <si>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</si>
  <si>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</si>
  <si>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</si>
  <si>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</si>
  <si>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</si>
  <si>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</si>
  <si>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</si>
  <si>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</si>
  <si>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</si>
  <si>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</si>
  <si>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</si>
  <si>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</si>
  <si>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</si>
  <si>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</si>
  <si>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</si>
  <si>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</si>
  <si>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</si>
  <si>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</si>
  <si>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</si>
  <si>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</si>
  <si>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</si>
  <si>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</si>
  <si>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</si>
  <si>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</si>
  <si>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</si>
  <si>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</si>
  <si>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</si>
  <si>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</si>
  <si>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</si>
  <si>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</si>
  <si>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</si>
  <si>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</si>
  <si>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</si>
  <si>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</si>
  <si>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</si>
  <si>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</si>
  <si>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</si>
  <si>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</si>
  <si>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</si>
  <si>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</si>
  <si>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</si>
  <si>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</si>
  <si>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</si>
  <si>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</si>
  <si>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</si>
  <si>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</si>
  <si>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</si>
  <si>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</si>
  <si>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</si>
  <si>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</si>
  <si>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</si>
  <si>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</si>
  <si>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</si>
  <si>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</si>
  <si>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</si>
  <si>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</si>
  <si>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</si>
  <si>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</si>
  <si>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</si>
  <si>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</si>
  <si>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</si>
  <si>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</si>
  <si>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</si>
  <si>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</si>
  <si>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</si>
  <si>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</si>
  <si>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</si>
  <si>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</si>
  <si>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</si>
  <si>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</si>
  <si>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</si>
  <si>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</si>
  <si>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</si>
  <si>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</si>
  <si>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</si>
  <si>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</si>
  <si>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</si>
  <si>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</si>
  <si>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</si>
  <si>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</si>
  <si>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</si>
  <si>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</si>
  <si>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</si>
  <si>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</si>
  <si>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</si>
  <si>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</si>
  <si>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</si>
  <si>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</si>
  <si>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</si>
  <si>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</si>
  <si>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</si>
  <si>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</si>
  <si>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</si>
  <si>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</si>
  <si>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</si>
  <si>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</si>
  <si>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</si>
  <si>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</si>
  <si>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</si>
  <si>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</si>
  <si>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</si>
  <si>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</si>
  <si>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</si>
  <si>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</si>
  <si>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</si>
  <si>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</si>
  <si>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</si>
  <si>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</si>
  <si>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</si>
  <si>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</si>
  <si>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</si>
  <si>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</si>
  <si>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</si>
  <si>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</si>
  <si>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</si>
  <si>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</si>
  <si>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</si>
  <si>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</si>
  <si>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</si>
  <si>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</si>
  <si>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</si>
  <si>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</si>
  <si>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</si>
  <si>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</si>
  <si>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</si>
  <si>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</si>
  <si>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</si>
  <si>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</si>
  <si>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</si>
  <si>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</si>
  <si>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</si>
  <si>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</si>
  <si>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</si>
  <si>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</si>
  <si>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</si>
  <si>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</si>
  <si>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</si>
  <si>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</si>
  <si>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</si>
  <si>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</si>
  <si>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</si>
  <si>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</si>
  <si>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</si>
  <si>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</si>
  <si>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</si>
  <si>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</si>
  <si>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</si>
  <si>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</si>
  <si>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</si>
  <si>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</si>
  <si>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</si>
  <si>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</si>
  <si>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</si>
  <si>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</si>
  <si>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</si>
  <si>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</si>
  <si>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</si>
  <si>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</si>
  <si>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</si>
  <si>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</si>
  <si>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</si>
  <si>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</si>
  <si>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</si>
  <si>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</si>
  <si>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</si>
  <si>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</si>
  <si>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</si>
  <si>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</si>
  <si>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</si>
  <si>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</si>
  <si>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</si>
  <si>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</si>
  <si>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</si>
  <si>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</si>
  <si>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</si>
  <si>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</si>
  <si>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</si>
  <si>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</si>
  <si>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</si>
  <si>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</si>
  <si>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</si>
  <si>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</si>
  <si>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</si>
  <si>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</si>
  <si>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</si>
  <si>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</si>
  <si>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</si>
  <si>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</si>
  <si>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</si>
  <si>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</si>
  <si>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</si>
  <si>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</si>
  <si>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</si>
  <si>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</si>
  <si>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</si>
  <si>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</si>
  <si>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</si>
  <si>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</si>
  <si>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</si>
  <si>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</si>
  <si>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</si>
  <si>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</si>
  <si>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</si>
  <si>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</si>
  <si>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</si>
  <si>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</si>
  <si>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</si>
  <si>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</si>
  <si>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</si>
  <si>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</si>
  <si>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</si>
  <si>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</si>
  <si>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</si>
  <si>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</si>
  <si>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</si>
  <si>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</si>
  <si>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</si>
  <si>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</si>
  <si>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</si>
  <si>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</si>
  <si>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</si>
  <si>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</si>
  <si>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</si>
  <si>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</si>
  <si>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</si>
  <si>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</si>
  <si>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</si>
  <si>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</si>
  <si>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</si>
  <si>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</si>
  <si>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</si>
  <si>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</si>
  <si>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</si>
  <si>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</si>
  <si>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</si>
  <si>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</si>
  <si>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</si>
  <si>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</si>
  <si>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</si>
  <si>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</si>
  <si>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</si>
  <si>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</si>
  <si>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</si>
  <si>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</si>
  <si>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</si>
  <si>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</si>
  <si>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</si>
  <si>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</si>
  <si>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</si>
  <si>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</si>
  <si>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</si>
  <si>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</si>
  <si>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</si>
  <si>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</si>
  <si>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</si>
  <si>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</si>
  <si>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</si>
  <si>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</si>
  <si>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</si>
  <si>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</si>
  <si>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</si>
  <si>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</si>
  <si>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</si>
  <si>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</si>
  <si>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</si>
  <si>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</si>
  <si>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</si>
  <si>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</si>
  <si>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</si>
  <si>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</si>
  <si>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</si>
  <si>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</si>
  <si>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</si>
  <si>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</si>
  <si>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</si>
  <si>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</si>
  <si>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</si>
  <si>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</si>
  <si>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</si>
  <si>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</si>
  <si>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</si>
  <si>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</si>
  <si>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</si>
  <si>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</si>
  <si>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</si>
  <si>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</si>
  <si>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</si>
  <si>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</si>
  <si>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</si>
  <si>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</si>
  <si>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</si>
  <si>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</si>
  <si>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</si>
  <si>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</si>
  <si>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</si>
  <si>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</si>
  <si>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</si>
  <si>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</si>
  <si>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</si>
  <si>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</si>
  <si>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</si>
  <si>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</si>
  <si>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</si>
  <si>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</si>
  <si>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</si>
  <si>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</si>
  <si>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</si>
  <si>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</si>
  <si>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</si>
  <si>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</si>
  <si>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</si>
  <si>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</si>
  <si>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</si>
  <si>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</si>
  <si>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</si>
  <si>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</si>
  <si>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</si>
  <si>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</si>
  <si>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</si>
  <si>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</si>
  <si>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</si>
  <si>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</si>
  <si>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</si>
  <si>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</si>
  <si>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</si>
  <si>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</si>
  <si>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</si>
  <si>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</si>
  <si>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</si>
  <si>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</si>
  <si>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</si>
  <si>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</si>
  <si>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</si>
  <si>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</si>
  <si>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</si>
  <si>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</si>
  <si>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</si>
  <si>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</si>
  <si>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</si>
  <si>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</si>
  <si>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</si>
  <si>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</si>
  <si>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</si>
  <si>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</si>
  <si>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</si>
  <si>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</si>
  <si>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</si>
  <si>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</si>
  <si>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</si>
  <si>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</si>
  <si>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</si>
  <si>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</si>
  <si>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</si>
  <si>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</si>
  <si>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</si>
  <si>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</si>
  <si>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</si>
  <si>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</si>
  <si>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</si>
  <si>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</si>
  <si>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</si>
  <si>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</si>
  <si>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</si>
  <si>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</si>
  <si>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</si>
  <si>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</si>
  <si>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</si>
  <si>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</si>
  <si>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</si>
  <si>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</si>
  <si>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</si>
  <si>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</si>
  <si>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</si>
  <si>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</si>
  <si>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</si>
  <si>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</si>
  <si>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</si>
  <si>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</si>
  <si>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</si>
  <si>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</si>
  <si>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</si>
  <si>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</si>
  <si>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</si>
  <si>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</si>
  <si>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</si>
  <si>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</si>
  <si>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</si>
  <si>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</si>
  <si>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</si>
  <si>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</si>
  <si>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</si>
  <si>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</si>
  <si>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</si>
  <si>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</si>
  <si>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</si>
  <si>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</si>
  <si>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</si>
  <si>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</si>
  <si>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</si>
  <si>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</si>
  <si>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</si>
  <si>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</si>
  <si>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</si>
  <si>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</si>
  <si>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</si>
  <si>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</si>
  <si>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</si>
  <si>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</si>
  <si>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</si>
  <si>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</si>
  <si>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</si>
  <si>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</si>
  <si>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</si>
  <si>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</si>
  <si>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</si>
  <si>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</si>
  <si>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</si>
  <si>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</si>
  <si>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</si>
  <si>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</si>
  <si>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</si>
  <si>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</si>
  <si>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</si>
  <si>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</si>
  <si>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</si>
  <si>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</si>
  <si>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</si>
  <si>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</si>
  <si>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</si>
  <si>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</si>
  <si>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</si>
  <si>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</si>
  <si>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</si>
  <si>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</si>
  <si>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</si>
  <si>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</si>
  <si>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</si>
  <si>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</si>
  <si>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</si>
  <si>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</si>
  <si>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</si>
  <si>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</si>
  <si>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</si>
  <si>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</si>
  <si>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</si>
  <si>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</si>
  <si>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</si>
  <si>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</si>
  <si>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</si>
  <si>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</si>
  <si>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</si>
  <si>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</si>
  <si>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</si>
  <si>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</si>
  <si>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</si>
  <si>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</si>
  <si>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</si>
  <si>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</si>
  <si>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</si>
  <si>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</si>
  <si>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</si>
  <si>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</si>
  <si>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</si>
  <si>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</si>
  <si>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</si>
  <si>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</si>
  <si>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</si>
  <si>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</si>
  <si>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</si>
  <si>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</si>
  <si>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</si>
  <si>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</si>
  <si>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</si>
  <si>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</si>
  <si>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</si>
  <si>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</si>
  <si>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</si>
  <si>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</si>
  <si>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</si>
  <si>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</si>
  <si>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</si>
  <si>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</si>
  <si>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</si>
  <si>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</si>
  <si>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</si>
  <si>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</si>
  <si>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</si>
  <si>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</si>
  <si>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</si>
  <si>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</si>
  <si>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</si>
  <si>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</si>
  <si>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</si>
  <si>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</si>
  <si>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</si>
  <si>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</si>
  <si>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</si>
  <si>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</si>
  <si>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</si>
  <si>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</si>
  <si>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</si>
  <si>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</si>
  <si>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</si>
  <si>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</si>
  <si>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</si>
  <si>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</si>
  <si>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</si>
  <si>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</si>
  <si>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</si>
  <si>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</si>
  <si>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</si>
  <si>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</si>
  <si>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</si>
  <si>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</si>
  <si>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</si>
  <si>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</si>
  <si>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</si>
  <si>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</si>
  <si>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</si>
  <si>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</si>
  <si>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</si>
  <si>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</si>
  <si>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</si>
  <si>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</si>
  <si>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</si>
  <si>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</si>
  <si>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</si>
  <si>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</si>
  <si>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</si>
  <si>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</si>
  <si>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</si>
  <si>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</si>
  <si>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</si>
  <si>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</si>
  <si>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</si>
  <si>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</si>
  <si>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</si>
  <si>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</si>
  <si>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</si>
  <si>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</si>
  <si>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</si>
  <si>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</si>
  <si>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</si>
  <si>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</si>
  <si>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</si>
  <si>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</si>
  <si>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</si>
  <si>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</si>
  <si>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</si>
  <si>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</si>
  <si>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</si>
  <si>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</si>
  <si>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</si>
  <si>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</si>
  <si>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</si>
  <si>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</si>
  <si>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</si>
  <si>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</si>
  <si>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</si>
  <si>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</si>
  <si>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</si>
  <si>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</si>
  <si>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</si>
  <si>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</si>
  <si>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</si>
  <si>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</si>
  <si>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</si>
  <si>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</si>
  <si>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</si>
  <si>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</si>
  <si>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</si>
  <si>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</si>
  <si>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</si>
  <si>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</si>
  <si>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</si>
  <si>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</si>
  <si>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</si>
  <si>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</si>
  <si>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</si>
  <si>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</si>
  <si>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</si>
  <si>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</si>
  <si>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</si>
  <si>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</si>
  <si>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</si>
  <si>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</si>
  <si>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</si>
  <si>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</si>
  <si>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</si>
  <si>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</si>
  <si>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</si>
  <si>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</si>
  <si>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</si>
  <si>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</si>
  <si>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</si>
  <si>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</si>
  <si>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</si>
  <si>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</si>
  <si>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</si>
  <si>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</si>
  <si>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</si>
  <si>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</si>
  <si>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</si>
  <si>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</si>
  <si>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</si>
  <si>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</si>
  <si>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</si>
  <si>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</si>
  <si>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</si>
  <si>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</si>
  <si>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</si>
  <si>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</si>
  <si>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</si>
  <si>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</si>
  <si>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</si>
  <si>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</si>
  <si>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</si>
  <si>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</si>
  <si>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</si>
  <si>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</si>
  <si>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</si>
  <si>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</si>
  <si>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</si>
  <si>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</si>
  <si>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</si>
  <si>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</si>
  <si>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</si>
  <si>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</si>
  <si>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</si>
  <si>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</si>
  <si>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</si>
  <si>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</si>
  <si>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</si>
  <si>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</si>
  <si>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</si>
  <si>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</si>
  <si>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</si>
  <si>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</si>
  <si>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</si>
  <si>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</si>
  <si>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</si>
  <si>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</si>
  <si>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</si>
  <si>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</si>
  <si>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</si>
  <si>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</si>
  <si>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</si>
  <si>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</si>
  <si>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</si>
  <si>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</si>
  <si>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</si>
  <si>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</si>
  <si>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</si>
  <si>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</si>
  <si>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</si>
  <si>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</si>
  <si>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</si>
  <si>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</si>
  <si>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</si>
  <si>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</si>
  <si>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</si>
  <si>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</si>
  <si>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</si>
  <si>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</si>
  <si>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</si>
  <si>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</si>
  <si>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</si>
  <si>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</si>
  <si>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</si>
  <si>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</si>
  <si>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</si>
  <si>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</si>
  <si>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</si>
  <si>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</si>
  <si>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</si>
  <si>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</si>
  <si>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</si>
  <si>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</si>
  <si>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</si>
  <si>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</si>
  <si>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</si>
  <si>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</si>
  <si>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</si>
  <si>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</si>
  <si>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</si>
  <si>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</si>
  <si>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</si>
  <si>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</si>
  <si>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</si>
  <si>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</si>
  <si>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</si>
  <si>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</si>
  <si>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</si>
  <si>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</si>
  <si>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</si>
  <si>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</si>
  <si>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</si>
  <si>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</si>
  <si>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</si>
  <si>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</si>
  <si>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</si>
  <si>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</si>
  <si>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</si>
  <si>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</si>
  <si>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</si>
  <si>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</si>
  <si>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</si>
  <si>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</si>
  <si>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</si>
  <si>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</si>
  <si>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</si>
  <si>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</si>
  <si>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</si>
  <si>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</si>
  <si>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</si>
  <si>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</si>
  <si>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</si>
  <si>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</si>
  <si>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</si>
  <si>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</si>
  <si>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</si>
  <si>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</si>
  <si>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</si>
  <si>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</si>
  <si>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</si>
  <si>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</si>
  <si>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</si>
  <si>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</si>
  <si>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</si>
  <si>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</si>
  <si>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</si>
  <si>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</si>
  <si>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</si>
  <si>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</si>
  <si>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</si>
  <si>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</si>
  <si>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</si>
  <si>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</si>
  <si>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</si>
  <si>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</si>
  <si>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</si>
  <si>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</si>
  <si>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</si>
  <si>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</si>
  <si>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</si>
  <si>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</si>
  <si>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</si>
  <si>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</si>
  <si>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</si>
  <si>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</si>
  <si>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</si>
  <si>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</si>
  <si>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</si>
  <si>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</si>
  <si>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</si>
  <si>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</si>
  <si>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</si>
  <si>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</si>
  <si>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</si>
  <si>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</si>
  <si>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</si>
  <si>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</si>
  <si>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</si>
  <si>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</si>
  <si>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</si>
  <si>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</si>
  <si>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</si>
  <si>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</si>
  <si>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</si>
  <si>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</si>
  <si>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</si>
  <si>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</si>
  <si>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</si>
  <si>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</si>
  <si>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</si>
  <si>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</si>
  <si>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</si>
  <si>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</si>
  <si>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</si>
  <si>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</si>
  <si>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</si>
  <si>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</si>
  <si>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</si>
  <si>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</si>
  <si>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</si>
  <si>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</si>
  <si>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</si>
  <si>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</si>
  <si>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</si>
  <si>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</si>
  <si>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</si>
  <si>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</si>
  <si>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</si>
  <si>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</si>
  <si>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</si>
  <si>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</si>
  <si>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</si>
  <si>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</si>
  <si>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</si>
  <si>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</si>
  <si>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</si>
  <si>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</si>
  <si>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</si>
  <si>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</si>
  <si>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</si>
  <si>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</si>
  <si>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</si>
  <si>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</si>
  <si>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</si>
  <si>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</si>
  <si>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</si>
  <si>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</si>
  <si>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</si>
  <si>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</si>
  <si>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</si>
  <si>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</si>
  <si>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</si>
  <si>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</si>
  <si>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</si>
  <si>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</si>
  <si>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</si>
  <si>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</si>
  <si>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</si>
  <si>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</si>
  <si>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</si>
  <si>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</si>
  <si>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</si>
  <si>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</si>
  <si>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</si>
  <si>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</si>
  <si>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</si>
  <si>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</si>
  <si>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</si>
  <si>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</si>
  <si>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</si>
  <si>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</si>
  <si>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</si>
  <si>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</si>
  <si>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</si>
  <si>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</si>
  <si>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</si>
  <si>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</si>
  <si>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</si>
  <si>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</si>
  <si>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</si>
  <si>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</si>
  <si>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</si>
  <si>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</si>
  <si>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</si>
  <si>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</si>
  <si>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</si>
  <si>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</si>
  <si>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</si>
  <si>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</si>
  <si>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</si>
  <si>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</si>
  <si>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</si>
  <si>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</si>
  <si>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</si>
  <si>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</si>
  <si>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</si>
  <si>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</si>
  <si>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</si>
  <si>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</si>
  <si>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</si>
  <si>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</si>
  <si>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</si>
  <si>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</si>
  <si>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</si>
  <si>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</si>
  <si>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</si>
  <si>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</si>
  <si>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</si>
  <si>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</si>
  <si>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</si>
  <si>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</si>
  <si>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</si>
  <si>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</si>
  <si>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</si>
  <si>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</si>
  <si>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</si>
  <si>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</si>
  <si>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</si>
  <si>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</si>
  <si>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</si>
  <si>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</si>
  <si>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</si>
  <si>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</si>
  <si>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</si>
  <si>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</si>
  <si>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</si>
  <si>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</si>
  <si>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</si>
  <si>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</si>
  <si>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</si>
  <si>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</si>
  <si>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</si>
  <si>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</si>
  <si>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</si>
  <si>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</si>
  <si>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</si>
  <si>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</si>
  <si>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</si>
  <si>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</si>
  <si>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</si>
  <si>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</si>
  <si>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</si>
  <si>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</si>
  <si>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</si>
  <si>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</si>
  <si>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</si>
  <si>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</si>
  <si>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</si>
  <si>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</si>
  <si>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</si>
  <si>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</si>
  <si>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</si>
  <si>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</si>
  <si>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</si>
  <si>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</si>
  <si>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</si>
  <si>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</si>
  <si>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</si>
  <si>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</si>
  <si>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</si>
  <si>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</si>
  <si>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</si>
  <si>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</si>
  <si>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</si>
  <si>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</si>
  <si>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</si>
  <si>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</si>
  <si>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</si>
  <si>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</si>
  <si>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</si>
  <si>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</si>
  <si>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</si>
  <si>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</si>
  <si>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</si>
  <si>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</si>
  <si>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</si>
  <si>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</si>
  <si>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</si>
  <si>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</si>
  <si>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</si>
  <si>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</si>
  <si>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</si>
  <si>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</si>
  <si>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</si>
  <si>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</si>
  <si>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</si>
  <si>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</si>
  <si>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</si>
  <si>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</si>
  <si>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</si>
  <si>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</si>
  <si>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</si>
  <si>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</si>
  <si>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</si>
  <si>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</si>
  <si>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</si>
  <si>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</si>
  <si>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</si>
  <si>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</si>
  <si>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</si>
  <si>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</si>
  <si>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</si>
  <si>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</si>
  <si>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</si>
  <si>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</si>
  <si>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</si>
  <si>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</si>
  <si>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</si>
  <si>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</si>
  <si>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</si>
  <si>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</si>
  <si>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</si>
  <si>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</si>
  <si>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</si>
  <si>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</si>
  <si>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</si>
  <si>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</si>
  <si>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</si>
  <si>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</si>
  <si>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</si>
  <si>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</si>
  <si>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</si>
  <si>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</si>
  <si>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</si>
  <si>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</si>
  <si>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</si>
  <si>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</si>
  <si>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</si>
  <si>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</si>
  <si>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</si>
  <si>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</si>
  <si>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</si>
  <si>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</si>
  <si>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</si>
  <si>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</si>
  <si>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</si>
  <si>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</si>
  <si>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</si>
  <si>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</si>
  <si>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</si>
  <si>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</si>
  <si>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</si>
  <si>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</si>
  <si>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</si>
  <si>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</si>
  <si>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</si>
  <si>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</si>
  <si>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</si>
  <si>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</si>
  <si>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</si>
  <si>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</si>
  <si>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</si>
  <si>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</si>
  <si>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</si>
  <si>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</si>
  <si>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</si>
  <si>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</si>
  <si>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</si>
  <si>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</si>
  <si>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</si>
  <si>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</si>
  <si>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</si>
  <si>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</si>
  <si>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</si>
  <si>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</si>
  <si>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</si>
  <si>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</si>
  <si>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</si>
  <si>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</si>
  <si>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</si>
  <si>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</si>
  <si>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</si>
  <si>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</si>
  <si>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</si>
  <si>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</si>
  <si>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</si>
  <si>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</si>
  <si>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</si>
  <si>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</si>
  <si>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</si>
  <si>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</si>
  <si>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</si>
  <si>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</si>
  <si>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</si>
  <si>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</si>
  <si>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</si>
  <si>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</si>
  <si>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</si>
  <si>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</si>
  <si>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</si>
  <si>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</si>
  <si>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</si>
  <si>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</si>
  <si>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</si>
  <si>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</si>
  <si>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</si>
  <si>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</si>
  <si>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</si>
  <si>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</si>
  <si>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</si>
  <si>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</si>
  <si>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</si>
  <si>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</si>
  <si>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</si>
  <si>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</si>
  <si>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</si>
  <si>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</si>
  <si>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</si>
  <si>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</si>
  <si>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</si>
  <si>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</si>
  <si>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</si>
  <si>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</si>
  <si>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</si>
  <si>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</si>
  <si>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</si>
  <si>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</si>
  <si>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</si>
  <si>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</si>
  <si>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</si>
  <si>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</si>
  <si>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</si>
  <si>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</si>
  <si>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</si>
  <si>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</si>
  <si>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</si>
  <si>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</si>
  <si>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</si>
  <si>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</si>
  <si>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</si>
  <si>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55 min</t>
  </si>
  <si>
    <t>PCM-20251104-00002151</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</si>
  <si>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</si>
  <si>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</si>
  <si>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</si>
  <si>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</si>
  <si>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</si>
  <si>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</si>
  <si>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</si>
  <si>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</si>
  <si>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</si>
  <si>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</si>
  <si>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</si>
  <si>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PCM-20251104-00001967</t>
  </si>
  <si>
    <t>EM Team on the way ETA: 40 Mins</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</si>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</sst>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8" totalsRowShown="0" headerRowDxfId="31" dataDxfId="30" headerRowBorderDxfId="28" tableBorderDxfId="29">
  <autoFilter ref="A1:L3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302.86049178240501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0.24346631944354158</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45965.808917708331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45965.808917708331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45965.808917708331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45965.808917708331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45965.808917708331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45965.808917708331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45965.808917708331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45965.808917708331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45965.808917708331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45965.808917708331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45965.808917708331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45965.808917708331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45965.808917708331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45965.808917708331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45965.808917708331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45965.808917708331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45965.808917708331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45965.808917708331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45965.808917708331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45965.808917708331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45965.808917708331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45965.808917708331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45965.808917708331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45965.808917708331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45965.808917708331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45965.808917708331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45965.808917708331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45965.808917708331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45965.808917708331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45965.808917708331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45965.808917708331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45965.808917708331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45965.808917708331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45965.808917708331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45965.808917708331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45965.808917708331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45965.808917708331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45965.808917708331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45965.808917708331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45965.808917708331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45965.808917708331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45965.808917708331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45965.808917708331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45965.808917708331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45965.808917708331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45965.808917708331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45965.808917708331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45965.808917708331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45965.808917708331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45965.808917708331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45965.808917708331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45965.808917708331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45965.808917708331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45965.808917708331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45965.808917708331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45965.808917708331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45965.808917708331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45965.808917708331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45965.808917708331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45965.808917708331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45965.808917708331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45965.808917708331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45965.808917708331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45965.808917708331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45965.808917708331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45965.808917708331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45965.808917708331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45965.808917708331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45965.808917708331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45965.808917708331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45965.808917708331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45965.808917708331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45965.808917708331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45965.808917708331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45965.808917708331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45965.808917708331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45965.808917708331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45965.808917708331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45965.808917708331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45965.808917708331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45965.808917708331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45965.808917708331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45965.808917708331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45965.808917708331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45965.808917708331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45965.808917708331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45965.808917708331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45965.808917708331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45965.808917708331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45965.808917708331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45965.808917708331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45965.808917708331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45965.808917708331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45965.808917708331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45965.808917708331</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45965.808917708331</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ED9862B8-F60D-4360-97A7-C0F94728942D}"/>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140.80907974536967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7.066834375000326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6.1163078702520579E-2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5</v>
      </c>
      <c r="D6" s="18" t="s">
        <v>24120</v>
      </c>
      <c r="E6" s="113" t="s">
        <v>39024</v>
      </c>
      <c r="F6" s="114">
        <v>45965.804236111115</v>
      </c>
      <c r="G6" s="115">
        <f ca="1">IFERROR(NOW()-F6,"-")</f>
        <v>4.6815972164040431E-3</v>
      </c>
      <c r="H6" s="114">
        <v>45965.797175925924</v>
      </c>
      <c r="I6" s="18" t="str">
        <f>IFERROR(VLOOKUP(D6,DB!A:F,6,0),"")</f>
        <v>SCECO</v>
      </c>
      <c r="J6" s="18" t="str">
        <f>IFERROR(VLOOKUP(D6,DB!A:G,7,0),"")</f>
        <v>Dead+No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45965.808917708331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45965.808917708331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45965.808917708331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45965.808917708331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45965.808917708331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45965.808917708331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45965.808917708331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45965.808917708331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45965.808917708331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45965.808917708331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45965.808917708331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45965.808917708331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45965.808917708331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45965.808917708331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45965.808917708331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45965.808917708331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45965.808917708331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45965.808917708331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45965.808917708331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45965.808917708331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45965.808917708331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45965.808917708331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45965.808917708331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45965.808917708331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45965.808917708331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45965.808917708331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45965.808917708331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45965.808917708331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45965.808917708331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45965.808917708331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45965.808917708331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45965.808917708331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45965.808917708331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45965.808917708331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45965.808917708331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45965.808917708331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45965.808917708331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45965.808917708331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45965.808917708331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45965.808917708331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45965.808917708331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45965.808917708331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45965.808917708331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45965.808917708331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45965.808917708331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45965.808917708331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45965.808917708331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45965.808917708331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45965.808917708331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45965.808917708331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45965.808917708331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45965.808917708331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45965.808917708331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45965.808917708331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45965.808917708331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45965.808917708331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45965.808917708331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45965.808917708331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45965.808917708331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45965.808917708331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45965.808917708331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45965.808917708331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45965.808917708331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45965.808917708331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45965.808917708331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45965.808917708331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45965.808917708331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45965.808917708331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45965.808917708331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45965.808917708331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45965.808917708331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45965.808917708331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45965.808917708331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45965.808917708331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45965.808917708331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45965.808917708331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45965.808917708331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45965.808917708331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45965.808917708331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45965.808917708331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45965.808917708331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45965.808917708331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45965.808917708331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45965.808917708331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45965.808917708331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45965.808917708331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45965.808917708331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45965.808917708331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45965.808917708331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45965.808917708331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45965.808917708331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45965.808917708331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45965.808917708331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45965.808917708331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45965.808917708331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45965.808917708331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45965.808917708331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45965.808917708331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45965.808917708331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45965.808917708331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45965.808917708331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45965.808917708331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45965.808917708331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45965.808917708331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45965.808917708331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45965.808917708331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45965.808917708331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45965.808917708331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45965.808917708331</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45965.808917708331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45965.808917708331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45965.808917708331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45965.808917708331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45965.808917708331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45965.808917708331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45965.808917708331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45965.808917708331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45965.808917708331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45965.808917708331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45965.808917708331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45965.808917708331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45965.808917708331</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45965.808917708331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45965.808917708331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45965.808917708331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45965.808917708331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45965.808917708331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45965.808917708331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45965.808917708331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45965.808917708331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45965.808917708331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45965.808917708331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45965.808917708331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45965.808917708331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45965.808917708331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45965.808917708331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45965.808917708331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45965.808917708331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45965.808917708331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45965.808917708331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45965.808917708331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45965.808917708331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45965.808917708331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45965.808917708331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45965.808917708331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45965.808917708331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45965.808917708331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45965.808917708331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45965.808917708331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45965.808917708331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45965.808917708331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45965.808917708331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45965.808917708331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45965.808917708331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45965.808917708331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45965.808917708331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45965.808917708331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45965.808917708331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45965.808917708331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45965.808917708331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45965.808917708331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45965.808917708331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45965.808917708331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45965.808917708331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45965.808917708331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45965.808917708331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45965.808917708331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45965.808917708331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45965.808917708331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45965.808917708331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45965.808917708331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45965.808917708331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45965.808917708331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45965.808917708331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45965.808917708331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45965.808917708331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45965.808917708331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45965.808917708331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45965.808917708331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45965.808917708331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45965.808917708331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45965.808917708331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45965.808917708331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45965.808917708331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45965.808917708331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45965.808917708331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45965.808917708331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45965.808917708331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45965.808917708331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45965.808917708331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45965.808917708331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45965.808917708331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45965.808917708331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45965.808917708331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45965.808917708331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45965.808917708331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45965.808917708331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45965.808917708331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45965.808917708331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45965.808917708331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45965.808917708331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45965.808917708331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45965.808917708331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45965.808917708331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45965.808917708331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45965.808917708331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45965.808917708331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45965.808917708331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45965.808917708331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45965.808917708331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45965.808917708331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45965.808917708331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45965.808917708331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45965.808917708331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45965.808917708331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45965.808917708331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45965.808917708331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45965.808917708331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45965.808917708331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45965.808917708331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45965.808917708331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45965.808917708331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45965.808917708331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45965.808917708331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45965.808917708331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45965.808917708331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45965.808917708331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45965.808917708331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45965.808917708331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45965.808917708331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45965.808917708331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45965.808917708331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45965.808917708331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45965.808917708331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45965.808917708331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45965.808917708331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45965.808917708331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45965.808917708331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45965.808917708331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45965.808917708331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45965.808917708331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45965.808917708331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45965.808917708331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45965.808917708331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45965.808917708331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45965.808917708331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45965.808917708331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45965.808917708331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45965.808917708331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45965.808917708331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45965.808917708331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45965.808917708331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45965.808917708331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45965.808917708331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45965.808917708331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45965.808917708331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45965.808917708331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45965.808917708331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45965.808917708331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45965.808917708331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45965.808917708331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45965.808917708331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45965.808917708331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45965.808917708331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45965.808917708331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45965.808917708331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45965.808917708331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45965.808917708331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45965.808917708331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45965.808917708331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45965.808917708331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45965.808917708331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45965.808917708331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45965.808917708331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45965.808917708331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45965.808917708331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45965.808917708331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45965.808917708331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45965.808917708331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45965.808917708331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45965.808917708331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45965.808917708331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45965.808917708331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45965.808917708331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45965.808917708331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45965.808917708331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45965.808917708331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45965.808917708331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45965.808917708331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45965.808917708331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45965.808917708331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45965.808917708331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45965.808917708331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45965.808917708331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45965.808917708331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45965.808917708331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45965.808917708331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45965.808917708331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45965.808917708331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45965.808917708331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45965.808917708331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45965.808917708331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45965.808917708331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45965.808917708331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45965.808917708331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45965.808917708331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45965.808917708331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45965.808917708331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45965.808917708331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45965.808917708331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45965.808917708331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45965.808917708331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45965.808917708331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45965.808917708331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45965.808917708331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45965.808917708331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45965.808917708331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45965.808917708331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45965.808917708331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45965.808917708331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45965.808917708331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45965.808917708331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45965.808917708331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45965.808917708331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45965.808917708331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45965.808917708331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45965.808917708331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45965.808917708331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45965.808917708331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45965.808917708331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45965.808917708331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45965.808917708331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45965.808917708331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45965.808917708331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45965.808917708331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45965.808917708331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45965.808917708331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45965.808917708331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45965.808917708331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45965.808917708331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45965.808917708331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45965.808917708331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45965.808917708331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45965.808917708331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45965.808917708331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45965.808917708331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45965.808917708331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45965.808917708331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45965.808917708331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45965.808917708331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45965.808917708331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45965.808917708331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45965.808917708331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45965.808917708331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45965.808917708331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45965.808917708331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45965.808917708331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45965.808917708331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45965.808917708331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45965.808917708331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45965.808917708331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45965.808917708331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45965.808917708331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45965.808917708331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45965.808917708331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45965.808917708331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45965.808917708331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45965.808917708331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45965.808917708331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45965.808917708331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45965.808917708331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45965.808917708331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45965.808917708331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45965.808917708331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45965.808917708331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45965.808917708331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45965.808917708331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45965.808917708331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45965.808917708331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45965.808917708331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45965.808917708331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45965.808917708331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45965.808917708331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45965.808917708331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45965.808917708331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45965.808917708331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45965.808917708331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45965.808917708331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45965.808917708331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45965.808917708331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45965.808917708331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45965.808917708331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45965.808917708331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45965.808917708331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45965.808917708331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45965.808917708331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45965.808917708331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45965.808917708331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45965.808917708331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45965.808917708331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45965.808917708331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45965.808917708331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45965.808917708331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45965.808917708331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45965.808917708331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45965.808917708331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45965.808917708331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45965.808917708331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45965.808917708331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45965.808917708331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45965.808917708331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45965.808917708331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45965.808917708331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45965.808917708331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45965.808917708331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45965.808917708331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45965.808917708331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45965.808917708331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45965.808917708331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45965.808917708331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45965.808917708331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45965.808917708331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45965.808917708331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45965.808917708331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45965.808917708331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45965.808917708331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45965.808917708331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45965.808917708331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45965.808917708331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45965.808917708331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45965.808917708331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45965.808917708331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45965.808917708331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45965.808917708331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45965.808917708331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45965.808917708331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45965.808917708331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45965.808917708331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45965.808917708331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45965.808917708331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45965.808917708331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45965.808917708331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45965.808917708331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45965.808917708331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45965.808917708331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45965.808917708331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45965.808917708331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45965.808917708331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45965.808917708331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45965.808917708331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45965.808917708331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45965.808917708331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45965.808917708331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45965.808917708331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45965.808917708331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45965.808917708331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45965.808917708331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45965.808917708331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45965.808917708331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45965.808917708331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45965.808917708331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45965.808917708331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45965.808917708331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45965.808917708331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45965.808917708331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45965.808917708331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45965.808917708331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45965.808917708331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45965.808917708331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45965.808917708331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45965.808917708331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45965.808917708331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45965.808917708331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45965.808917708331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45965.808917708331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45965.808917708331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45965.808917708331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45965.808917708331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45965.808917708331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45965.808917708331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45965.808917708331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45965.808917708331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45965.808917708331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45965.808917708331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45965.808917708331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45965.808917708331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45965.808917708331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45965.808917708331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45965.808917708331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45965.808917708331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45965.808917708331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45965.808917708331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45965.808917708331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45965.808917708331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45965.808917708331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45965.808917708331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45965.808917708331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45965.808917708331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45965.808917708331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45965.808917708331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45965.808917708331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45965.808917708331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45965.808917708331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45965.808917708331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45965.808917708331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45965.808917708331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45965.808917708331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45965.808917708331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45965.808917708331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45965.808917708331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45965.808917708331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45965.808917708331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45965.808917708331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45965.808917708331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45965.808917708331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45965.808917708331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45965.808917708331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45965.808917708331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45965.808917708331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45965.808917708331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45965.808917708331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45965.808917708331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45965.808917708331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45965.808917708331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45965.808917708331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45965.808917708331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45965.808917708331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45965.808917708331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45965.808917708331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45965.808917708331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45965.808917708331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45965.808917708331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45965.808917708331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45965.808917708331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45965.808917708331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45965.808917708331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45965.808917708331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45965.808917708331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45965.808917708331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45965.808917708331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45965.808917708331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45965.808917708331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45965.808917708331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45965.808917708331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45965.808917708331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45965.808917708331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45965.808917708331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45965.808917708331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45965.808917708331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45965.808917708331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45965.808917708331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45965.808917708331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45965.808917708331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45965.808917708331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45965.808917708331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45965.808917708331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45965.808917708331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45965.808917708331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45965.808917708331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45965.808917708331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45965.808917708331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45965.808917708331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45965.808917708331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45965.808917708331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45965.808917708331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45965.808917708331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45965.808917708331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45965.808917708331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45965.808917708331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45965.808917708331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45965.808917708331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45965.808917708331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45965.808917708331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45965.808917708331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45965.808917708331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45965.808917708331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45965.808917708331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45965.808917708331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45965.808917708331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45965.808917708331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45965.808917708331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45965.808917708331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45965.808917708331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45965.808917708331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45965.808917708331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45965.808917708331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45965.808917708331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45965.808917708331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45965.808917708331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45965.808917708331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45965.808917708331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45965.808917708331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45965.808917708331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45965.808917708331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45965.808917708331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45965.808917708331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45965.808917708331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45965.808917708331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45965.808917708331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45965.808917708331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45965.808917708331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45965.808917708331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45965.808917708331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45965.808917708331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45965.808917708331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45965.808917708331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45965.808917708331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45965.808917708331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45965.808917708331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45965.808917708331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45965.808917708331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45965.808917708331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45965.808917708331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45965.808917708331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45965.808917708331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45965.808917708331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45965.808917708331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45965.808917708331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45965.808917708331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45965.808917708331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45965.808917708331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45965.808917708331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45965.808917708331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45965.808917708331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45965.808917708331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45965.808917708331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45965.808917708331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45965.808917708331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45965.808917708331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45965.808917708331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45965.808917708331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45965.808917708331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45965.808917708331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45965.808917708331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45965.808917708331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45965.808917708331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45965.808917708331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45965.808917708331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45965.808917708331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45965.808917708331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45965.808917708331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45965.808917708331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45965.808917708331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45965.808917708331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45965.808917708331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45965.808917708331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45965.808917708331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45965.808917708331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45965.808917708331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45965.808917708331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45965.808917708331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45965.808917708331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45965.808917708331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45965.808917708331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45965.808917708331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45965.808917708331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45965.808917708331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45965.808917708331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45965.808917708331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45965.808917708331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45965.808917708331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45965.808917708331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45965.808917708331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45965.808917708331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45965.808917708331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45965.808917708331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45965.808917708331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45965.808917708331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45965.808917708331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45965.808917708331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45965.808917708331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45965.808917708331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45965.808917708331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45965.808917708331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45965.808917708331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45965.808917708331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45965.808917708331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45965.808917708331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45965.808917708331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45965.808917708331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45965.808917708331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45965.808917708331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45965.808917708331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45965.808917708331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45965.808917708331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45965.808917708331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45965.808917708331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45965.808917708331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45965.808917708331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45965.808917708331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45965.808917708331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45965.808917708331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45965.808917708331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45965.808917708331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45965.808917708331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45965.808917708331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45965.808917708331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45965.808917708331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45965.808917708331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45965.808917708331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45965.808917708331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45965.808917708331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45965.808917708331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45965.808917708331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45965.808917708331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45965.808917708331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45965.808917708331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45965.808917708331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45965.808917708331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45965.808917708331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45965.808917708331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45965.808917708331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45965.808917708331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45965.808917708331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45965.808917708331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45965.808917708331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45965.808917708331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45965.808917708331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45965.808917708331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45965.808917708331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45965.808917708331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45965.808917708331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45965.808917708331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45965.808917708331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45965.808917708331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45965.808917708331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45965.808917708331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45965.808917708331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45965.808917708331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45965.808917708331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45965.808917708331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45965.808917708331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45965.808917708331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45965.808917708331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45965.808917708331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45965.808917708331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45965.808917708331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45965.808917708331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45965.808917708331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45965.808917708331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45965.808917708331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45965.808917708331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45965.808917708331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45965.808917708331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45965.808917708331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45965.808917708331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45965.808917708331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45965.808917708331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45965.808917708331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45965.808917708331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45965.808917708331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45965.808917708331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45965.808917708331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45965.808917708331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45965.808917708331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45965.808917708331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45965.808917708331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45965.808917708331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45965.808917708331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45965.808917708331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45965.808917708331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45965.808917708331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45965.808917708331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45965.808917708331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45965.808917708331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45965.808917708331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45965.808917708331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45965.808917708331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45965.808917708331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45965.808917708331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45965.808917708331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45965.808917708331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45965.808917708331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45965.808917708331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45965.808917708331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45965.808917708331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45965.808917708331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45965.808917708331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45965.808917708331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45965.808917708331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45965.808917708331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45965.808917708331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45965.808917708331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45965.808917708331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45965.808917708331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45965.808917708331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45965.808917708331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45965.808917708331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45965.808917708331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45965.808917708331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45965.808917708331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45965.808917708331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45965.808917708331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45965.808917708331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45965.808917708331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45965.808917708331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45965.808917708331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45965.808917708331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45965.808917708331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45965.808917708331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45965.808917708331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45965.808917708331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45965.808917708331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45965.808917708331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45965.808917708331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45965.808917708331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45965.808917708331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45965.808917708331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45965.808917708331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45965.808917708331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45965.808917708331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45965.808917708331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45965.808917708331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45965.808917708331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45965.808917708331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45965.808917708331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45965.808917708331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45965.808917708331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45965.808917708331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45965.808917708331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45965.808917708331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45965.808917708331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45965.808917708331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45965.808917708331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45965.808917708331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45965.808917708331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45965.808917708331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45965.808917708331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45965.808917708331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45965.808917708331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45965.808917708331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45965.808917708331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45965.808917708331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45965.808917708331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45965.808917708331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45965.808917708331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45965.808917708331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45965.808917708331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45965.808917708331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45965.808917708331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45965.808917708331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45965.808917708331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45965.808917708331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45965.808917708331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45965.808917708331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45965.808917708331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45965.808917708331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45965.808917708331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45965.808917708331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45965.808917708331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45965.808917708331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45965.808917708331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45965.808917708331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45965.808917708331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45965.808917708331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45965.808917708331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45965.808917708331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45965.808917708331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45965.808917708331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45965.808917708331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45965.808917708331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45965.808917708331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45965.808917708331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45965.808917708331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45965.808917708331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45965.808917708331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45965.808917708331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45965.808917708331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45965.808917708331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45965.808917708331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45965.808917708331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45965.808917708331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45965.808917708331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45965.808917708331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45965.808917708331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45965.808917708331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45965.808917708331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45965.808917708331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45965.808917708331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45965.808917708331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45965.808917708331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45965.808917708331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45965.808917708331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45965.808917708331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45965.808917708331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45965.808917708331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45965.808917708331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45965.808917708331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45965.808917708331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45965.808917708331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45965.808917708331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45965.808917708331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45965.808917708331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45965.808917708331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45965.808917708331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45965.808917708331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45965.808917708331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45965.808917708331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45965.808917708331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45965.808917708331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45965.808917708331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45965.808917708331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45965.808917708331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45965.808917708331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45965.808917708331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45965.808917708331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45965.808917708331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45965.808917708331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45965.808917708331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45965.808917708331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45965.808917708331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45965.808917708331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45965.808917708331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45965.808917708331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45965.808917708331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45965.808917708331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45965.808917708331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45965.808917708331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45965.808917708331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45965.808917708331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45965.808917708331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45965.808917708331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45965.808917708331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45965.808917708331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45965.808917708331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45965.808917708331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45965.808917708331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45965.808917708331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45965.808917708331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45965.808917708331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45965.808917708331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45965.808917708331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45965.808917708331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45965.808917708331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45965.808917708331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45965.808917708331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45965.808917708331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45965.808917708331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45965.808917708331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45965.808917708331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45965.808917708331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45965.808917708331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45965.808917708331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45965.808917708331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45965.808917708331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45965.808917708331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45965.808917708331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45965.808917708331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45965.808917708331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45965.808917708331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45965.808917708331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45965.808917708331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45965.808917708331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45965.808917708331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45965.808917708331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45965.808917708331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45965.808917708331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45965.808917708331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45965.808917708331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45965.808917708331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45965.808917708331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45965.808917708331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45965.808917708331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45965.808917708331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45965.808917708331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45965.808917708331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45965.808917708331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45965.808917708331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45965.808917708331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45965.808917708331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45965.808917708331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45965.808917708331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45965.808917708331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45965.808917708331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45965.808917708331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45965.808917708331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45965.808917708331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45965.808917708331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45965.808917708331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45965.808917708331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45965.808917708331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45965.808917708331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45965.808917708331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45965.808917708331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45965.808917708331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45965.808917708331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45965.808917708331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45965.808917708331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45965.808917708331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45965.808917708331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45965.808917708331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45965.808917708331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45965.808917708331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45965.808917708331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45965.808917708331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45965.808917708331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45965.808917708331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45965.808917708331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45965.808917708331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45965.808917708331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45965.808917708331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45965.808917708331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45965.808917708331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45965.808917708331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45965.808917708331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45965.808917708331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45965.808917708331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45965.808917708331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45965.808917708331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45965.808917708331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45965.808917708331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45965.808917708331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45965.808917708331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45965.808917708331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45965.808917708331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45965.808917708331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45965.808917708331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45965.808917708331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45965.808917708331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45965.808917708331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45965.808917708331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45965.808917708331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45965.808917708331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45965.808917708331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45965.808917708331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45965.808917708331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45965.808917708331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45965.808917708331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45965.808917708331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45965.808917708331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45965.808917708331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45965.808917708331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45965.808917708331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45965.808917708331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45965.808917708331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45965.808917708331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45965.808917708331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45965.808917708331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45965.808917708331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45965.808917708331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45965.808917708331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45965.808917708331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45965.808917708331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45965.808917708331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45965.808917708331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45965.808917708331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45965.808917708331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45965.808917708331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45965.808917708331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45965.808917708331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45965.808917708331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45965.808917708331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45965.808917708331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45965.808917708331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45965.808917708331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45965.808917708331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45965.808917708331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45965.808917708331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45965.808917708331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45965.808917708331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45965.808917708331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45965.808917708331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45965.808917708331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45965.808917708331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45965.808917708331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45965.808917708331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45965.808917708331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45965.808917708331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45965.808917708331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45965.808917708331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45965.808917708331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45965.808917708331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45965.808917708331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45965.808917708331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45965.808917708331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45965.808917708331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45965.808917708331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45965.808917708331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45965.808917708331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45965.808917708331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45965.808917708331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45965.808917708331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45965.808917708331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45965.808917708331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45965.808917708331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45965.808917708331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45965.808917708331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45965.808917708331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45965.808917708331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45965.808917708331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45965.808917708331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45965.808917708331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45965.808917708331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45965.808917708331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45965.808917708331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45965.808917708331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45965.808917708331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45965.808917708331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45965.808917708331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45965.808917708331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45965.808917708331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45965.808917708331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45965.808917708331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45965.808917708331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45965.808917708331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45965.808917708331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45965.808917708331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45965.808917708331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45965.808917708331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45965.808917708331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45965.808917708331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45965.808917708331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45965.808917708331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45965.808917708331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45965.808917708331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45965.808917708331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45965.808917708331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45965.808917708331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45965.808917708331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45965.808917708331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45965.808917708331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45965.808917708331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45965.808917708331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45965.808917708331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45965.808917708331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45965.808917708331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45965.808917708331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45965.808917708331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45965.808917708331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45965.808917708331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45965.808917708331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45965.808917708331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45965.808917708331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45965.808917708331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45965.808917708331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45965.808917708331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45965.808917708331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45965.808917708331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45965.808917708331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45965.808917708331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45965.808917708331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45965.808917708331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45965.808917708331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45965.808917708331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45965.808917708331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45965.808917708331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45965.808917708331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45965.808917708331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45965.808917708331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45965.808917708331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45965.808917708331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45965.808917708331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45965.808917708331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45965.808917708331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45965.808917708331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45965.808917708331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45965.808917708331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45965.808917708331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45965.808917708331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45965.808917708331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45965.808917708331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45965.808917708331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45965.808917708331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45965.808917708331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45965.808917708331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45965.808917708331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45965.808917708331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45965.808917708331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45965.808917708331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45965.808917708331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45965.808917708331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45965.808917708331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45965.808917708331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262.32820011573494</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3</v>
      </c>
      <c r="D3" s="93" t="s">
        <v>36120</v>
      </c>
      <c r="E3" s="97" t="s">
        <v>39021</v>
      </c>
      <c r="F3" s="98">
        <v>45965.688587962963</v>
      </c>
      <c r="G3" s="123">
        <f ca="1">IFERROR(NOW()-F3,"")</f>
        <v>0.12032974536850816</v>
      </c>
      <c r="H3" s="122">
        <v>45965.671840277777</v>
      </c>
      <c r="I3" s="118" t="str">
        <f>IFERROR(VLOOKUP(D3,DB!A:F,6,0),"")</f>
        <v>SCECO</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45965.808917708331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45965.808917708331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45965.808917708331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45965.808917708331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45965.808917708331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45965.808917708331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45965.808917708331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45965.808917708331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45965.808917708331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45965.808917708331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45965.808917708331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45965.808917708331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45965.808917708331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45965.808917708331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45965.808917708331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45965.808917708331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45965.808917708331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45965.808917708331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45965.808917708331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45965.808917708331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45965.808917708331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45965.808917708331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45965.808917708331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45965.808917708331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45965.808917708331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45965.808917708331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45965.808917708331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45965.808917708331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45965.808917708331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45965.808917708331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45965.808917708331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45965.808917708331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45965.808917708331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45965.808917708331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45965.808917708331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45965.808917708331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45965.808917708331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45965.808917708331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45965.808917708331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45965.808917708331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45965.808917708331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45965.808917708331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45965.808917708331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45965.808917708331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45965.808917708331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45965.808917708331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45965.808917708331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45965.808917708331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45965.808917708331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45965.808917708331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45965.808917708331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45965.808917708331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45965.808917708331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45965.808917708331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45965.808917708331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45965.808917708331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45965.808917708331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45965.808917708331</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45965.808917708331</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73.976857523142826</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39024</v>
      </c>
      <c r="F3" s="38">
        <v>45926.188877314817</v>
      </c>
      <c r="G3" s="143">
        <f t="shared" ref="G3" ca="1" si="0">IFERROR(NOW()-F3,"")</f>
        <v>39.6200403935145</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39024</v>
      </c>
      <c r="F4" s="152">
        <v>45948.661111111112</v>
      </c>
      <c r="G4" s="153">
        <f ca="1">IFERROR(NOW()-F4,"")</f>
        <v>17.147806597218732</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38341</v>
      </c>
      <c r="E5" s="151" t="s">
        <v>39021</v>
      </c>
      <c r="F5" s="152">
        <v>45965.779710648145</v>
      </c>
      <c r="G5" s="153">
        <f ca="1">IFERROR(NOW()-F5,"")</f>
        <v>2.9207060186308809E-2</v>
      </c>
      <c r="H5" s="152">
        <v>45965.773460648146</v>
      </c>
      <c r="I5" s="151" t="str">
        <f>IFERROR(VLOOKUP(D5,DB!A:F,6,0),"")</f>
        <v>SCECO</v>
      </c>
      <c r="J5" s="151" t="str">
        <f>IFERROR(VLOOKUP(D5,DB!A:G,7,0),"")</f>
        <v>Haj Removal</v>
      </c>
      <c r="K5" s="151" t="s">
        <v>39124</v>
      </c>
      <c r="L5" s="151" t="str">
        <f>IFERROR(VLOOKUP(D5,DB!A:I,9,0),"")</f>
        <v>Latis</v>
      </c>
    </row>
    <row r="6" spans="1:13" ht="15">
      <c r="A6" s="151"/>
      <c r="B6" s="151" t="str">
        <f>IFERROR(VLOOKUP(D6,DB!A:K,11,0),"")</f>
        <v/>
      </c>
      <c r="C6" s="151"/>
      <c r="D6" s="151"/>
      <c r="E6" s="151"/>
      <c r="F6" s="152"/>
      <c r="G6" s="153">
        <f ca="1">IFERROR(NOW()-F6,"")</f>
        <v>45965.808917708331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45965.808917708331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45965.808917708331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45965.808917708331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45965.808917708331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45965.808917708331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45965.808917708331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45965.808917708331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45965.808917708331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45965.808917708331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45965.808917708331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45965.808917708331</v>
      </c>
      <c r="H17" s="152"/>
      <c r="I17" s="151" t="str">
        <f>IFERROR(VLOOKUP(D17,DB!A:F,6,0),"")</f>
        <v/>
      </c>
      <c r="J17" s="151" t="str">
        <f>IFERROR(VLOOKUP(D17,DB!A:G,7,0),"")</f>
        <v/>
      </c>
      <c r="K17" s="151"/>
      <c r="L17" s="151" t="str">
        <f>IFERROR(VLOOKUP(D17,DB!A:I,9,0),"")</f>
        <v/>
      </c>
    </row>
    <row r="18" spans="1:12" ht="15">
      <c r="A18" s="157"/>
      <c r="B18" s="157" t="str">
        <f>IFERROR(VLOOKUP(D18,DB!A:K,11,0),"")</f>
        <v/>
      </c>
      <c r="C18" s="157"/>
      <c r="D18" s="157"/>
      <c r="E18" s="157"/>
      <c r="F18" s="158"/>
      <c r="G18" s="159">
        <f ca="1">IFERROR(NOW()-F18,"")</f>
        <v>45965.808917708331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45965.808917708331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45965.808917708331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45965.808917708331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45965.808917708331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45965.808917708331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45965.808917708331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45965.808917708331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45965.808917708331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45965.808917708331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45965.808917708331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45965.808917708331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45965.808917708331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45965.808917708331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45965.808917708331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45965.808917708331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45965.808917708331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45965.808917708331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45965.808917708331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45965.808917708331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45965.808917708331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45965.808917708331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45965.808917708331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45965.808917708331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45965.808917708331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45965.808917708331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45965.808917708331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45965.808917708331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45965.808917708331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45965.808917708331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45965.808917708331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45965.808917708331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45965.808917708331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45965.808917708331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45965.808917708331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45965.808917708331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45965.808917708331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45965.808917708331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45965.808917708331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45965.808917708331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45965.808917708331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45965.808917708331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45965.808917708331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45965.808917708331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45965.808917708331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45965.808917708331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45965.808917708331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45965.808917708331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45965.808917708331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45965.808917708331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45965.808917708331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45965.808917708331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45965.808917708331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45965.808917708331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45965.808917708331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45965.808917708331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45965.808917708331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45965.808917708331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45965.808917708331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45965.808917708331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45965.808917708331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45965.808917708331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45965.808917708331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45965.808917708331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45965.808917708331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45965.808917708331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45965.808917708331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45965.808917708331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45965.808917708331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45965.808917708331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45965.808917708331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45965.808917708331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45965.808917708331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45965.808917708331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45965.808917708331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45965.808917708331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45965.808917708331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45965.808917708331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45965.808917708331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45965.808917708331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45965.808917708331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45965.808917708331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45965.808917708331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45965.808917708331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45965.808917708331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45965.808917708331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45965.808917708331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45965.808917708331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45965.808917708331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45965.808917708331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45965.808917708331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45965.808917708331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45965.808917708331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45965.808917708331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45965.808917708331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45965.808917708331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45965.808917708331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45965.808917708331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45965.808917708331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45965.808917708331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45965.808917708331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45965.808917708331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45965.808917708331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45965.808917708331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45965.808917708331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45965.808917708331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45965.808917708331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45965.808917708331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45965.808917708331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45965.808917708331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45965.808917708331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45965.808917708331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45965.808917708331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45965.808917708331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45965.808917708331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45965.808917708331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45965.808917708331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45965.808917708331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45965.808917708331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45965.808917708331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45965.808917708331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45965.808917708331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45965.808917708331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45965.808917708331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45965.808917708331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45965.808917708331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45965.808917708331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45965.808917708331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45965.808917708331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45965.808917708331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45965.808917708331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45965.808917708331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45965.808917708331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45965.808917708331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45965.808917708331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45965.808917708331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45965.808917708331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45965.808917708331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45965.808917708331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45965.808917708331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45965.808917708331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45965.808917708331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45965.808917708331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45965.808917708331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45965.808917708331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45965.808917708331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45965.808917708331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45965.808917708331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45965.808917708331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45965.808917708331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45965.808917708331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45965.808917708331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45965.808917708331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45965.808917708331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45965.808917708331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45965.808917708331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45965.808917708331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45965.808917708331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45965.808917708331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45965.808917708331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45965.808917708331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45965.808917708331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45965.808917708331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45965.808917708331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45965.808917708331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45965.808917708331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45965.808917708331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45965.808917708331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45965.808917708331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45965.808917708331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45965.808917708331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45965.808917708331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45965.808917708331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45965.808917708331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45965.808917708331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45965.808917708331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45965.808917708331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45965.808917708331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45965.808917708331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45965.808917708331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45965.808917708331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45965.808917708331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45965.808917708331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45965.808917708331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45965.808917708331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45965.808917708331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45965.808917708331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45965.808917708331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45965.808917708331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45965.808917708331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45965.808917708331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45965.808917708331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45965.808917708331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45965.808917708331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45965.808917708331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45965.808917708331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45965.808917708331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45965.808917708331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45965.808917708331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45965.808917708331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45965.808917708331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45965.808917708331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45965.808917708331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45965.808917708331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45965.808917708331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45965.808917708331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45965.808917708331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45965.808917708331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45965.808917708331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45965.808917708331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45965.808917708331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45965.808917708331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45965.808917708331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45965.808917708331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45965.808917708331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45965.808917708331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45965.808917708331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45965.808917708331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45965.808917708331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45965.808917708331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45965.808917708331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45965.808917708331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45965.808917708331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45965.808917708331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45965.808917708331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45965.808917708331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45965.808917708331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45965.808917708331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45965.808917708331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45965.808917708331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45965.808917708331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45965.808917708331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45965.808917708331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45965.808917708331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45965.808917708331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45965.808917708331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45965.808917708331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45965.808917708331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45965.808917708331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45965.808917708331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45965.808917708331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45965.808917708331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45965.808917708331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45965.808917708331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45965.808917708331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45965.808917708331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45965.808917708331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45965.808917708331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45965.808917708331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45965.808917708331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45965.808917708331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45965.808917708331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45965.808917708331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45965.808917708331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45965.808917708331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45965.808917708331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45965.808917708331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45965.808917708331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45965.808917708331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45965.808917708331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45965.808917708331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45965.808917708331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45965.808917708331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45965.808917708331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45965.808917708331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45965.808917708331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45965.808917708331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45965.808917708331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45965.808917708331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45965.808917708331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45965.808917708331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45965.808917708331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45965.808917708331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45965.808917708331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45965.808917708331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45965.808917708331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45965.808917708331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45965.808917708331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45965.808917708331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45965.808917708331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45965.808917708331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45965.808917708331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45965.808917708331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45965.808917708331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45965.808917708331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45965.808917708331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45965.808917708331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45965.808917708331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45965.808917708331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45965.808917708331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45965.808917708331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45965.808917708331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45965.808917708331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45965.808917708331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45965.808917708331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45965.808917708331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45965.808917708331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45965.808917708331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45965.808917708331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45965.808917708331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45965.808917708331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45965.808917708331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45965.808917708331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45965.808917708331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45965.808917708331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45965.808917708331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45965.808917708331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45965.808917708331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45965.808917708331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45965.808917708331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45965.808917708331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45965.808917708331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45965.808917708331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45965.808917708331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45965.808917708331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45965.808917708331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45965.808917708331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45965.808917708331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45965.808917708331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45965.808917708331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45965.808917708331</v>
      </c>
      <c r="H338" s="158"/>
      <c r="I338" s="157" t="str">
        <f>IFERROR(VLOOKUP(D338,DB!A:F,6,0),"")</f>
        <v/>
      </c>
      <c r="J338" s="157" t="str">
        <f>IFERROR(VLOOKUP(D338,DB!A:G,7,0),"")</f>
        <v/>
      </c>
      <c r="K338" s="157"/>
      <c r="L338" s="157" t="str">
        <f>IFERROR(VLOOKUP(D338,DB!A:I,9,0),"")</f>
        <v/>
      </c>
    </row>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8" ht="15"/>
    <row r="449" ht="15"/>
    <row r="451" ht="15"/>
    <row r="452" ht="15"/>
    <row r="453" ht="15"/>
    <row r="454" ht="15"/>
    <row r="456" ht="15"/>
    <row r="457" ht="15"/>
    <row r="464" ht="15"/>
    <row r="465" ht="15"/>
    <row r="466" ht="15"/>
    <row r="467" ht="15"/>
    <row r="468" ht="15"/>
    <row r="469" ht="15"/>
    <row r="472" ht="15"/>
    <row r="473" ht="15"/>
    <row r="474" ht="15"/>
    <row r="475" ht="15"/>
    <row r="476" ht="15"/>
    <row r="477" ht="15"/>
    <row r="478" ht="15"/>
    <row r="479"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77" ht="15"/>
    <row r="578" ht="15"/>
    <row r="579" ht="15"/>
    <row r="580" ht="15"/>
    <row r="581" ht="15"/>
    <row r="582" ht="15"/>
    <row r="583" ht="15"/>
    <row r="584" ht="15"/>
    <row r="585" ht="15"/>
    <row r="586"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7" ht="15"/>
    <row r="668" ht="15"/>
    <row r="669"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876" ht="15"/>
    <row r="877" ht="15"/>
    <row r="878" ht="15"/>
    <row r="879" ht="15"/>
    <row r="880" ht="15"/>
    <row r="881"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4" ht="15"/>
    <row r="945" ht="15"/>
    <row r="951" ht="15"/>
    <row r="952" ht="15"/>
    <row r="954" ht="15"/>
    <row r="955" ht="15"/>
    <row r="956" ht="15"/>
    <row r="957" ht="15"/>
    <row r="958" ht="15"/>
    <row r="959" ht="15"/>
    <row r="960" ht="15"/>
    <row r="962" ht="15"/>
    <row r="963" ht="15"/>
    <row r="964"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034" ht="15"/>
    <row r="1035" ht="15"/>
    <row r="1036" ht="15"/>
    <row r="1037" ht="15"/>
    <row r="1038" ht="15"/>
    <row r="1039"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9" ht="15"/>
    <row r="1100" ht="15"/>
    <row r="1103" ht="15"/>
    <row r="1104" ht="15"/>
    <row r="1105" ht="15"/>
    <row r="1106" ht="15"/>
    <row r="1107" ht="15"/>
    <row r="1108" ht="15"/>
    <row r="1109" ht="15"/>
    <row r="1110" ht="15"/>
    <row r="1113" ht="15"/>
    <row r="1114" ht="15"/>
    <row r="1115" ht="15"/>
    <row r="1116" ht="15"/>
    <row r="1117" ht="15"/>
    <row r="1118" ht="15"/>
    <row r="1119" ht="15"/>
    <row r="1120" ht="15"/>
    <row r="1121" ht="15"/>
    <row r="1122" ht="15"/>
    <row r="1123" ht="15"/>
    <row r="1124" ht="15"/>
    <row r="1126" ht="15"/>
    <row r="1127" ht="15"/>
    <row r="1128" ht="15"/>
    <row r="1131" ht="15"/>
    <row r="1133" ht="15"/>
    <row r="1135" ht="15"/>
    <row r="1138" ht="15"/>
    <row r="1139" ht="15"/>
    <row r="1140" ht="15"/>
    <row r="1142" ht="15"/>
    <row r="1144" ht="15"/>
    <row r="1145" ht="15"/>
    <row r="1146" ht="15"/>
    <row r="1147" ht="15"/>
    <row r="1148" ht="15"/>
    <row r="1150" ht="15"/>
    <row r="1151" ht="15"/>
    <row r="1152" ht="15"/>
    <row r="1153" ht="15"/>
    <row r="1155" ht="15"/>
    <row r="1157" ht="15"/>
    <row r="1158" ht="15"/>
    <row r="1160" ht="15"/>
    <row r="1161" ht="15"/>
    <row r="1162" ht="15"/>
    <row r="1163" ht="15"/>
    <row r="1165" ht="15"/>
    <row r="1167" ht="15"/>
    <row r="1168" ht="15"/>
    <row r="1169" ht="15"/>
    <row r="1170" ht="15"/>
    <row r="1172" ht="15"/>
    <row r="1173" ht="15"/>
    <row r="1174" ht="15"/>
    <row r="1175" ht="15"/>
    <row r="1176" ht="15"/>
    <row r="1177" ht="15"/>
    <row r="1178" ht="15"/>
    <row r="1181" ht="15"/>
    <row r="1183" ht="15"/>
    <row r="1184" ht="15"/>
    <row r="1185" ht="15"/>
    <row r="1186" ht="15"/>
    <row r="1187" ht="15"/>
    <row r="1188" ht="15"/>
    <row r="1189" ht="15"/>
    <row r="1190" ht="15"/>
    <row r="1193" ht="15"/>
    <row r="1194" ht="15"/>
    <row r="1196" ht="15"/>
    <row r="1198" ht="15"/>
    <row r="1199" ht="15"/>
    <row r="1200" ht="15"/>
    <row r="1201" ht="15"/>
    <row r="1202" ht="15"/>
    <row r="1206" ht="15"/>
    <row r="1207" ht="15"/>
    <row r="1209" ht="15"/>
    <row r="1210" ht="15"/>
    <row r="1213" ht="15"/>
    <row r="1214" ht="15"/>
    <row r="1218" ht="15"/>
    <row r="1225" ht="15"/>
    <row r="1227" ht="15"/>
    <row r="1228" ht="15"/>
    <row r="1229" ht="15"/>
    <row r="1236" ht="15"/>
    <row r="1237" ht="15"/>
    <row r="1238" ht="15"/>
    <row r="1239" ht="15"/>
    <row r="1241" ht="15"/>
    <row r="1243" ht="15"/>
    <row r="1252" ht="15"/>
    <row r="1253" ht="15"/>
    <row r="1254" ht="15"/>
    <row r="1257" ht="15"/>
    <row r="1259" ht="15"/>
  </sheetData>
  <dataValidations count="2">
    <dataValidation allowBlank="1" showInputMessage="1" showErrorMessage="1" sqref="E1" xr:uid="{920C6338-E771-4DAE-8C89-92A9093EA4DE}"/>
    <dataValidation type="list" allowBlank="1" showInputMessage="1" showErrorMessage="1" sqref="E2:E3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39125</v>
      </c>
      <c r="B2" s="172" t="str">
        <f>IFERROR(VLOOKUP(D2,DB!A:K,11,0),"")</f>
        <v>R6</v>
      </c>
      <c r="C2" s="168">
        <v>1</v>
      </c>
      <c r="D2" s="172" t="s">
        <v>34608</v>
      </c>
      <c r="E2" s="102" t="s">
        <v>39021</v>
      </c>
      <c r="F2" s="174">
        <v>45965.701979166668</v>
      </c>
      <c r="G2" s="115">
        <f ca="1">IFERROR(NOW()-F2,"-")</f>
        <v>0.10693854166311212</v>
      </c>
      <c r="H2" s="174">
        <v>45965.696238425924</v>
      </c>
      <c r="I2" s="172" t="str">
        <f>IFERROR(VLOOKUP(D2,DB!A:F,6,0),"")</f>
        <v>Generator-SG</v>
      </c>
      <c r="J2" s="102" t="str">
        <f>IFERROR(VLOOKUP(D2,DB!A:G,7,0),"")</f>
        <v>Vandalized</v>
      </c>
      <c r="K2" s="169" t="s">
        <v>39126</v>
      </c>
      <c r="L2" s="175" t="str">
        <f>IFERROR(VLOOKUP(D2,DB!A:I,9,0),"")</f>
        <v>Latis</v>
      </c>
    </row>
    <row r="3" spans="1:16383" ht="31.5" customHeight="1">
      <c r="A3" s="171"/>
      <c r="B3" s="172" t="str">
        <f>IFERROR(VLOOKUP(D3,DB!A:K,11,0),"")</f>
        <v/>
      </c>
      <c r="C3" s="168"/>
      <c r="D3" s="172"/>
      <c r="E3" s="102"/>
      <c r="F3" s="174"/>
      <c r="G3" s="115">
        <f ca="1">IFERROR(NOW()-F3,"-")</f>
        <v>45965.808917708331</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0"/>
      <c r="E4" s="102"/>
      <c r="F4" s="174"/>
      <c r="G4" s="115">
        <f ca="1">IFERROR(NOW()-F4,"-")</f>
        <v>45965.808917708331</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45965.808917708331</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45965.808917708331</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45965.808917708331</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45965.808917708331</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45965.808917708331</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45965.808917708331</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45965.808917708331</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45965.808917708331</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45965.808917708331</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45965.808917708331</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45965.808917708331</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45965.808917708331</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45965.808917708331</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45965.808917708331</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45965.808917708331</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45965.808917708331</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02"/>
      <c r="F21" s="174"/>
      <c r="G21" s="115">
        <f ca="1">IFERROR(NOW()-F21,"-")</f>
        <v>45965.808917708331</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45965.808917708331</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45965.808917708331</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45965.808917708331</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45965.808917708331</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45965.808917708331</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45965.808917708331</v>
      </c>
      <c r="H27" s="174"/>
      <c r="I27" s="172" t="str">
        <f>IFERROR(VLOOKUP(D27,DB!A:F,6,0),"")</f>
        <v/>
      </c>
      <c r="J27" s="102" t="str">
        <f>IFERROR(VLOOKUP(D27,DB!A:G,7,0),"")</f>
        <v/>
      </c>
      <c r="K27" s="169"/>
      <c r="L27" s="175" t="str">
        <f>IFERROR(VLOOKUP(D27,DB!A:I,9,0),"")</f>
        <v/>
      </c>
    </row>
    <row r="28" spans="1:12" ht="31.5" customHeight="1">
      <c r="A28" s="171"/>
      <c r="B28" s="172" t="str">
        <f>IFERROR(VLOOKUP(D28,DB!A:K,11,0),"")</f>
        <v/>
      </c>
      <c r="C28" s="168"/>
      <c r="D28" s="172"/>
      <c r="E28" s="173"/>
      <c r="F28" s="174"/>
      <c r="G28" s="115">
        <f ca="1">IFERROR(NOW()-F28,"-")</f>
        <v>45965.808917708331</v>
      </c>
      <c r="H28" s="174"/>
      <c r="I28" s="172" t="str">
        <f>IFERROR(VLOOKUP(D28,DB!A:F,6,0),"")</f>
        <v/>
      </c>
      <c r="J28" s="102" t="str">
        <f>IFERROR(VLOOKUP(D28,DB!A:G,7,0),"")</f>
        <v/>
      </c>
      <c r="K28" s="169"/>
      <c r="L28" s="175" t="str">
        <f>IFERROR(VLOOKUP(D28,DB!A:I,9,0),"")</f>
        <v/>
      </c>
    </row>
    <row r="29" spans="1:12" ht="31.5" customHeight="1">
      <c r="A29" s="103"/>
      <c r="B29" s="102" t="str">
        <f>IFERROR(VLOOKUP(D29,DB!A:K,11,0),"")</f>
        <v/>
      </c>
      <c r="C29" s="104"/>
      <c r="D29" s="102"/>
      <c r="E29" s="105"/>
      <c r="F29" s="106"/>
      <c r="G29" s="76">
        <f ca="1">IFERROR(NOW()-F29,"-")</f>
        <v>45965.808917708331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45965.808917708331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45965.808917708331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45965.808917708331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45965.808917708331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45965.808917708331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45965.808917708331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45965.808917708331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45965.808917708331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45965.808917708331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45965.808917708331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45965.808917708331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45965.808917708331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45965.808917708331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45965.808917708331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45965.808917708331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45965.808917708331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45965.808917708331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45965.808917708331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45965.808917708331</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2025-11-04T16:25:48Z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