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98" documentId="120_S{2AC9BD13-BADA-5192-A53E-5A8FF88502F6}" xr6:coauthVersionLast="47" xr6:coauthVersionMax="47" xr10:uidLastSave="{85054C4E-E639-49E6-A712-CF6F2B934A2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<sst xmlns="http://schemas.openxmlformats.org/spreadsheetml/2006/main" count="180285" uniqueCount="39127">
  <si>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</si>
  <si>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</si>
  <si>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</si>
  <si>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</si>
  <si>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</si>
  <si>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</si>
  <si>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</si>
  <si>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</si>
  <si>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</si>
  <si>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</si>
  <si>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</si>
  <si>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</si>
  <si>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</si>
  <si>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</si>
  <si>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</si>
  <si>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</si>
  <si>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</si>
  <si>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</si>
  <si>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</si>
  <si>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</si>
  <si>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</si>
  <si>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</si>
  <si>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</si>
  <si>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</si>
  <si>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</si>
  <si>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</si>
  <si>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</si>
  <si>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</si>
  <si>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</si>
  <si>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</si>
  <si>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</si>
  <si>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</si>
  <si>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</si>
  <si>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</si>
  <si>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</si>
  <si>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</si>
  <si>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</si>
  <si>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</si>
  <si>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</si>
  <si>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</si>
  <si>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</si>
  <si>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</si>
  <si>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</si>
  <si>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</si>
  <si>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</si>
  <si>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</si>
  <si>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</si>
  <si>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</si>
  <si>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</si>
  <si>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</si>
  <si>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</si>
  <si>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</si>
  <si>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</si>
  <si>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</si>
  <si>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</si>
  <si>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</si>
  <si>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</si>
  <si>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</si>
  <si>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</si>
  <si>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</si>
  <si>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</si>
  <si>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</si>
  <si>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</si>
  <si>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</si>
  <si>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</si>
  <si>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</si>
  <si>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</si>
  <si>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</si>
  <si>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</si>
  <si>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</si>
  <si>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</si>
  <si>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</si>
  <si>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</si>
  <si>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</si>
  <si>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</si>
  <si>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</si>
  <si>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</si>
  <si>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</si>
  <si>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</si>
  <si>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</si>
  <si>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</si>
  <si>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</si>
  <si>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</si>
  <si>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</si>
  <si>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</si>
  <si>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</si>
  <si>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</si>
  <si>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</si>
  <si>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</si>
  <si>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</si>
  <si>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</si>
  <si>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</si>
  <si>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</si>
  <si>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</si>
  <si>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</si>
  <si>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</si>
  <si>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</si>
  <si>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</si>
  <si>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</si>
  <si>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</si>
  <si>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</si>
  <si>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</si>
  <si>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</si>
  <si>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</si>
  <si>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</si>
  <si>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</si>
  <si>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</si>
  <si>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</si>
  <si>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</si>
  <si>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</si>
  <si>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</si>
  <si>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</si>
  <si>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</si>
  <si>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</si>
  <si>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</si>
  <si>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</si>
  <si>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</si>
  <si>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</si>
  <si>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</si>
  <si>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</si>
  <si>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</si>
  <si>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</si>
  <si>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</si>
  <si>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</si>
  <si>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</si>
  <si>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</si>
  <si>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</si>
  <si>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</si>
  <si>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</si>
  <si>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</si>
  <si>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</si>
  <si>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</si>
  <si>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</si>
  <si>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</si>
  <si>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</si>
  <si>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</si>
  <si>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</si>
  <si>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</si>
  <si>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</si>
  <si>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</si>
  <si>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</si>
  <si>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</si>
  <si>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</si>
  <si>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</si>
  <si>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</si>
  <si>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</si>
  <si>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</si>
  <si>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</si>
  <si>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</si>
  <si>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</si>
  <si>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</si>
  <si>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</si>
  <si>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</si>
  <si>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</si>
  <si>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</si>
  <si>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</si>
  <si>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</si>
  <si>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</si>
  <si>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</si>
  <si>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</si>
  <si>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</si>
  <si>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</si>
  <si>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</si>
  <si>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</si>
  <si>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</si>
  <si>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</si>
  <si>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</si>
  <si>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</si>
  <si>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</si>
  <si>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</si>
  <si>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</si>
  <si>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</si>
  <si>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</si>
  <si>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</si>
  <si>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</si>
  <si>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</si>
  <si>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</si>
  <si>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</si>
  <si>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</si>
  <si>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</si>
  <si>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</si>
  <si>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</si>
  <si>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</si>
  <si>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</si>
  <si>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</si>
  <si>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</si>
  <si>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</si>
  <si>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</si>
  <si>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</si>
  <si>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</si>
  <si>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</si>
  <si>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</si>
  <si>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</si>
  <si>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</si>
  <si>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</si>
  <si>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</si>
  <si>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</si>
  <si>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</si>
  <si>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</si>
  <si>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</si>
  <si>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</si>
  <si>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</si>
  <si>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</si>
  <si>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</si>
  <si>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</si>
  <si>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</si>
  <si>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</si>
  <si>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</si>
  <si>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</si>
  <si>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</si>
  <si>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</si>
  <si>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</si>
  <si>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</si>
  <si>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</si>
  <si>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</si>
  <si>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</si>
  <si>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</si>
  <si>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</si>
  <si>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</si>
  <si>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</si>
  <si>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</si>
  <si>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</si>
  <si>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</si>
  <si>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</si>
  <si>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</si>
  <si>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</si>
  <si>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</si>
  <si>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</si>
  <si>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</si>
  <si>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</si>
  <si>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</si>
  <si>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</si>
  <si>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</si>
  <si>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</si>
  <si>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</si>
  <si>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</si>
  <si>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</si>
  <si>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</si>
  <si>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</si>
  <si>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</si>
  <si>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</si>
  <si>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</si>
  <si>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</si>
  <si>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</si>
  <si>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</si>
  <si>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</si>
  <si>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</si>
  <si>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</si>
  <si>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</si>
  <si>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</si>
  <si>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</si>
  <si>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</si>
  <si>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</si>
  <si>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</si>
  <si>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</si>
  <si>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</si>
  <si>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</si>
  <si>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</si>
  <si>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</si>
  <si>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</si>
  <si>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</si>
  <si>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</si>
  <si>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</si>
  <si>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</si>
  <si>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</si>
  <si>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</si>
  <si>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</si>
  <si>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</si>
  <si>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</si>
  <si>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</si>
  <si>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</si>
  <si>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</si>
  <si>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</si>
  <si>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</si>
  <si>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</si>
  <si>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</si>
  <si>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</si>
  <si>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</si>
  <si>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</si>
  <si>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</si>
  <si>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</si>
  <si>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</si>
  <si>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</si>
  <si>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</si>
  <si>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</si>
  <si>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</si>
  <si>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</si>
  <si>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</si>
  <si>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</si>
  <si>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</si>
  <si>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</si>
  <si>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</si>
  <si>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</si>
  <si>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</si>
  <si>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</si>
  <si>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</si>
  <si>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</si>
  <si>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</si>
  <si>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</si>
  <si>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</si>
  <si>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</si>
  <si>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</si>
  <si>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</si>
  <si>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</si>
  <si>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</si>
  <si>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</si>
  <si>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</si>
  <si>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</si>
  <si>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</si>
  <si>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</si>
  <si>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</si>
  <si>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</si>
  <si>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</si>
  <si>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</si>
  <si>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</si>
  <si>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</si>
  <si>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</si>
  <si>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</si>
  <si>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</si>
  <si>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</si>
  <si>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</si>
  <si>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</si>
  <si>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</si>
  <si>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</si>
  <si>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</si>
  <si>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</si>
  <si>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</si>
  <si>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</si>
  <si>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</si>
  <si>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</si>
  <si>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</si>
  <si>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</si>
  <si>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</si>
  <si>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</si>
  <si>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</si>
  <si>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</si>
  <si>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</si>
  <si>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</si>
  <si>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</si>
  <si>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</si>
  <si>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</si>
  <si>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</si>
  <si>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</si>
  <si>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</si>
  <si>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</si>
  <si>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</si>
  <si>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</si>
  <si>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</si>
  <si>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</si>
  <si>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</si>
  <si>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</si>
  <si>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</si>
  <si>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</si>
  <si>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</si>
  <si>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</si>
  <si>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</si>
  <si>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</si>
  <si>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</si>
  <si>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</si>
  <si>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</si>
  <si>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</si>
  <si>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</si>
  <si>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</si>
  <si>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</si>
  <si>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</si>
  <si>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</si>
  <si>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</si>
  <si>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</si>
  <si>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</si>
  <si>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</si>
  <si>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</si>
  <si>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</si>
  <si>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</si>
  <si>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</si>
  <si>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</si>
  <si>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</si>
  <si>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</si>
  <si>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</si>
  <si>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</si>
  <si>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</si>
  <si>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</si>
  <si>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</si>
  <si>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</si>
  <si>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</si>
  <si>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</si>
  <si>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</si>
  <si>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</si>
  <si>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</si>
  <si>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</si>
  <si>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</si>
  <si>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</si>
  <si>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</si>
  <si>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</si>
  <si>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</si>
  <si>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</si>
  <si>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</si>
  <si>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</si>
  <si>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</si>
  <si>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</si>
  <si>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</si>
  <si>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</si>
  <si>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</si>
  <si>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</si>
  <si>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</si>
  <si>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</si>
  <si>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</si>
  <si>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</si>
  <si>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</si>
  <si>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</si>
  <si>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</si>
  <si>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</si>
  <si>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</si>
  <si>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</si>
  <si>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</si>
  <si>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</si>
  <si>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</si>
  <si>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</si>
  <si>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</si>
  <si>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</si>
  <si>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</si>
  <si>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</si>
  <si>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</si>
  <si>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</si>
  <si>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</si>
  <si>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</si>
  <si>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</si>
  <si>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</si>
  <si>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</si>
  <si>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</si>
  <si>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</si>
  <si>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</si>
  <si>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</si>
  <si>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</si>
  <si>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</si>
  <si>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</si>
  <si>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</si>
  <si>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</si>
  <si>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</si>
  <si>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</si>
  <si>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</si>
  <si>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</si>
  <si>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</si>
  <si>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</si>
  <si>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</si>
  <si>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</si>
  <si>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</si>
  <si>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</si>
  <si>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</si>
  <si>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</si>
  <si>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</si>
  <si>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</si>
  <si>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</si>
  <si>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</si>
  <si>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</si>
  <si>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</si>
  <si>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</si>
  <si>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</si>
  <si>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</si>
  <si>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</si>
  <si>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</si>
  <si>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</si>
  <si>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</si>
  <si>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</si>
  <si>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</si>
  <si>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</si>
  <si>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</si>
  <si>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</si>
  <si>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</si>
  <si>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</si>
  <si>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</si>
  <si>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</si>
  <si>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</si>
  <si>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</si>
  <si>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</si>
  <si>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</si>
  <si>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</si>
  <si>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</si>
  <si>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</si>
  <si>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</si>
  <si>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</si>
  <si>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</si>
  <si>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</si>
  <si>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</si>
  <si>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</si>
  <si>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</si>
  <si>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</si>
  <si>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</si>
  <si>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</si>
  <si>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</si>
  <si>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</si>
  <si>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</si>
  <si>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</si>
  <si>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</si>
  <si>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</si>
  <si>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</si>
  <si>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</si>
  <si>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</si>
  <si>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</si>
  <si>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</si>
  <si>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</si>
  <si>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</si>
  <si>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</si>
  <si>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</si>
  <si>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</si>
  <si>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</si>
  <si>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</si>
  <si>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</si>
  <si>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</si>
  <si>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</si>
  <si>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</si>
  <si>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</si>
  <si>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</si>
  <si>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</si>
  <si>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</si>
  <si>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</si>
  <si>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</si>
  <si>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</si>
  <si>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</si>
  <si>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</si>
  <si>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</si>
  <si>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</si>
  <si>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</si>
  <si>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</si>
  <si>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</si>
  <si>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</si>
  <si>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</si>
  <si>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</si>
  <si>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</si>
  <si>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</si>
  <si>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</si>
  <si>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</si>
  <si>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</si>
  <si>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</si>
  <si>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</si>
  <si>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</si>
  <si>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</si>
  <si>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</si>
  <si>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</si>
  <si>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</si>
  <si>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</si>
  <si>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</si>
  <si>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</si>
  <si>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</si>
  <si>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</si>
  <si>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</si>
  <si>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</si>
  <si>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</si>
  <si>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</si>
  <si>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</si>
  <si>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</si>
  <si>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</si>
  <si>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</si>
  <si>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</si>
  <si>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</si>
  <si>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</si>
  <si>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</si>
  <si>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</si>
  <si>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</si>
  <si>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</si>
  <si>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</si>
  <si>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</si>
  <si>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</si>
  <si>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</si>
  <si>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</si>
  <si>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</si>
  <si>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</si>
  <si>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</si>
  <si>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</si>
  <si>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</si>
  <si>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</si>
  <si>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</si>
  <si>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</si>
  <si>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</si>
  <si>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</si>
  <si>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</si>
  <si>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</si>
  <si>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</si>
  <si>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</si>
  <si>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</si>
  <si>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</si>
  <si>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</si>
  <si>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</si>
  <si>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</si>
  <si>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</si>
  <si>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</si>
  <si>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</si>
  <si>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</si>
  <si>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</si>
  <si>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</si>
  <si>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</si>
  <si>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</si>
  <si>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</si>
  <si>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</si>
  <si>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</si>
  <si>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</si>
  <si>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</si>
  <si>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</si>
  <si>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</si>
  <si>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</si>
  <si>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</si>
  <si>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</si>
  <si>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</si>
  <si>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</si>
  <si>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</si>
  <si>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</si>
  <si>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</si>
  <si>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</si>
  <si>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</si>
  <si>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</si>
  <si>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</si>
  <si>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</si>
  <si>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</si>
  <si>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</si>
  <si>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</si>
  <si>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</si>
  <si>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</si>
  <si>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</si>
  <si>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</si>
  <si>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</si>
  <si>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</si>
  <si>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</si>
  <si>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</si>
  <si>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</si>
  <si>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</si>
  <si>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</si>
  <si>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</si>
  <si>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</si>
  <si>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</si>
  <si>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</si>
  <si>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</si>
  <si>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</si>
  <si>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</si>
  <si>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</si>
  <si>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</si>
  <si>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</si>
  <si>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</si>
  <si>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</si>
  <si>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</si>
  <si>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</si>
  <si>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</si>
  <si>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</si>
  <si>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</si>
  <si>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</si>
  <si>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</si>
  <si>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</si>
  <si>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</si>
  <si>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</si>
  <si>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</si>
  <si>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</si>
  <si>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</si>
  <si>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</si>
  <si>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</si>
  <si>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</si>
  <si>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</si>
  <si>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</si>
  <si>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</si>
  <si>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</si>
  <si>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</si>
  <si>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</si>
  <si>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</si>
  <si>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</si>
  <si>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</si>
  <si>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</si>
  <si>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</si>
  <si>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</si>
  <si>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</si>
  <si>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</si>
  <si>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</si>
  <si>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</si>
  <si>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</si>
  <si>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</si>
  <si>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</si>
  <si>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</si>
  <si>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</si>
  <si>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</si>
  <si>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</si>
  <si>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</si>
  <si>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</si>
  <si>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</si>
  <si>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</si>
  <si>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</si>
  <si>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</si>
  <si>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</si>
  <si>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</si>
  <si>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</si>
  <si>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</si>
  <si>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</si>
  <si>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</si>
  <si>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</si>
  <si>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</si>
  <si>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</si>
  <si>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</si>
  <si>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</si>
  <si>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</si>
  <si>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</si>
  <si>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</si>
  <si>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</si>
  <si>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</si>
  <si>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</si>
  <si>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</si>
  <si>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</si>
  <si>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</si>
  <si>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</si>
  <si>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</si>
  <si>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</si>
  <si>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</si>
  <si>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</si>
  <si>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</si>
  <si>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</si>
  <si>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</si>
  <si>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</si>
  <si>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</si>
  <si>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</si>
  <si>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</si>
  <si>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</si>
  <si>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</si>
  <si>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</si>
  <si>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</si>
  <si>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</si>
  <si>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</si>
  <si>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</si>
  <si>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</si>
  <si>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</si>
  <si>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</si>
  <si>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</si>
  <si>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</si>
  <si>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</si>
  <si>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</si>
  <si>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</si>
  <si>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</si>
  <si>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</si>
  <si>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</si>
  <si>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</si>
  <si>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</si>
  <si>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</si>
  <si>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</si>
  <si>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</si>
  <si>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</si>
  <si>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</si>
  <si>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</si>
  <si>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</si>
  <si>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</si>
  <si>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</si>
  <si>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</si>
  <si>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</si>
  <si>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</si>
  <si>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</si>
  <si>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</si>
  <si>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</si>
  <si>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</si>
  <si>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</si>
  <si>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</si>
  <si>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</si>
  <si>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</si>
  <si>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</si>
  <si>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</si>
  <si>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</si>
  <si>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</si>
  <si>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</si>
  <si>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</si>
  <si>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</si>
  <si>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</si>
  <si>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</si>
  <si>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</si>
  <si>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</si>
  <si>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</si>
  <si>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</si>
  <si>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</si>
  <si>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</si>
  <si>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</si>
  <si>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</si>
  <si>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</si>
  <si>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</si>
  <si>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</si>
  <si>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</si>
  <si>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</si>
  <si>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</si>
  <si>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</si>
  <si>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</si>
  <si>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</si>
  <si>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</si>
  <si>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</si>
  <si>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</si>
  <si>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</si>
  <si>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</si>
  <si>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</si>
  <si>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</si>
  <si>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</si>
  <si>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</si>
  <si>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</si>
  <si>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</si>
  <si>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</si>
  <si>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</si>
  <si>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</si>
  <si>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</si>
  <si>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</si>
  <si>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</si>
  <si>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</si>
  <si>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</si>
  <si>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</si>
  <si>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</si>
  <si>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</si>
  <si>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</si>
  <si>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</si>
  <si>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</si>
  <si>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</si>
  <si>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</si>
  <si>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</si>
  <si>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</si>
  <si>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</si>
  <si>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</si>
  <si>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</si>
  <si>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</si>
  <si>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</si>
  <si>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</si>
  <si>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</si>
  <si>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</si>
  <si>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</si>
  <si>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</si>
  <si>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</si>
  <si>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</si>
  <si>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</si>
  <si>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</si>
  <si>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</si>
  <si>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</si>
  <si>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</si>
  <si>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</si>
  <si>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</si>
  <si>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</si>
  <si>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</si>
  <si>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</si>
  <si>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</si>
  <si>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</si>
  <si>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</si>
  <si>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</si>
  <si>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</si>
  <si>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</si>
  <si>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</si>
  <si>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</si>
  <si>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</si>
  <si>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</si>
  <si>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</si>
  <si>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</si>
  <si>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</si>
  <si>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</si>
  <si>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</si>
  <si>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</si>
  <si>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</si>
  <si>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</si>
  <si>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</si>
  <si>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</si>
  <si>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</si>
  <si>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</si>
  <si>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</si>
  <si>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</si>
  <si>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</si>
  <si>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</si>
  <si>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</si>
  <si>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</si>
  <si>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</si>
  <si>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</si>
  <si>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</si>
  <si>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</si>
  <si>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</si>
  <si>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</si>
  <si>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</si>
  <si>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</si>
  <si>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</si>
  <si>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</si>
  <si>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</si>
  <si>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</si>
  <si>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</si>
  <si>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</si>
  <si>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</si>
  <si>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</si>
  <si>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</si>
  <si>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</si>
  <si>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</si>
  <si>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</si>
  <si>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</si>
  <si>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</si>
  <si>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</si>
  <si>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</si>
  <si>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</si>
  <si>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</si>
  <si>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</si>
  <si>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</si>
  <si>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</si>
  <si>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</si>
  <si>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</si>
  <si>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</si>
  <si>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</si>
  <si>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</si>
  <si>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</si>
  <si>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</si>
  <si>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</si>
  <si>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</si>
  <si>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</si>
  <si>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</si>
  <si>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</si>
  <si>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</si>
  <si>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</si>
  <si>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</si>
  <si>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</si>
  <si>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</si>
  <si>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</si>
  <si>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</si>
  <si>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</si>
  <si>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</si>
  <si>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</si>
  <si>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</si>
  <si>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</si>
  <si>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</si>
  <si>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</si>
  <si>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</si>
  <si>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</si>
  <si>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</si>
  <si>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</si>
  <si>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</si>
  <si>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</si>
  <si>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</si>
  <si>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</si>
  <si>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</si>
  <si>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</si>
  <si>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</si>
  <si>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</si>
  <si>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</si>
  <si>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</si>
  <si>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</si>
  <si>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</si>
  <si>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</si>
  <si>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</si>
  <si>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</si>
  <si>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</si>
  <si>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</si>
  <si>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</si>
  <si>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</si>
  <si>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</si>
  <si>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</si>
  <si>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</si>
  <si>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</si>
  <si>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</si>
  <si>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</si>
  <si>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</si>
  <si>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</si>
  <si>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</si>
  <si>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</si>
  <si>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</si>
  <si>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</si>
  <si>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</si>
  <si>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</si>
  <si>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</si>
  <si>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</si>
  <si>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</si>
  <si>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</si>
  <si>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</si>
  <si>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</si>
  <si>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</si>
  <si>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</si>
  <si>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</si>
  <si>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</si>
  <si>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</si>
  <si>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</si>
  <si>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</si>
  <si>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</si>
  <si>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</si>
  <si>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</si>
  <si>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</si>
  <si>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</si>
  <si>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</si>
  <si>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</si>
  <si>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</si>
  <si>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</si>
  <si>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</si>
  <si>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</si>
  <si>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</si>
  <si>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</si>
  <si>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</si>
  <si>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</si>
  <si>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</si>
  <si>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</si>
  <si>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</si>
  <si>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</si>
  <si>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</si>
  <si>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</si>
  <si>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</si>
  <si>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</si>
  <si>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</si>
  <si>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</si>
  <si>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</si>
  <si>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</si>
  <si>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</si>
  <si>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</si>
  <si>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</si>
  <si>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</si>
  <si>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</si>
  <si>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</si>
  <si>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</si>
  <si>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</si>
  <si>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</si>
  <si>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</si>
  <si>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</si>
  <si>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</si>
  <si>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</si>
  <si>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</si>
  <si>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</si>
  <si>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</si>
  <si>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</si>
  <si>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</si>
  <si>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</si>
  <si>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</si>
  <si>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</si>
  <si>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</si>
  <si>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</si>
  <si>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</si>
  <si>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</si>
  <si>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</si>
  <si>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</si>
  <si>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</si>
  <si>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</si>
  <si>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</si>
  <si>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</si>
  <si>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</si>
  <si>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</si>
  <si>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</si>
  <si>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</si>
  <si>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</si>
  <si>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</si>
  <si>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</si>
  <si>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</si>
  <si>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</si>
  <si>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</si>
  <si>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</si>
  <si>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</si>
  <si>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</si>
  <si>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</si>
  <si>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</si>
  <si>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</si>
  <si>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</si>
  <si>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</si>
  <si>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</si>
  <si>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</si>
  <si>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</si>
  <si>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</si>
  <si>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</si>
  <si>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</si>
  <si>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</si>
  <si>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</si>
  <si>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</si>
  <si>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</si>
  <si>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</si>
  <si>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</si>
  <si>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</si>
  <si>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</si>
  <si>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</si>
  <si>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</si>
  <si>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</si>
  <si>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</si>
  <si>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</si>
  <si>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</si>
  <si>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</si>
  <si>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</si>
  <si>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</si>
  <si>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</si>
  <si>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</si>
  <si>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</si>
  <si>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</si>
  <si>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</si>
  <si>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</si>
  <si>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</si>
  <si>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</si>
  <si>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</si>
  <si>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</si>
  <si>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</si>
  <si>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</si>
  <si>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</si>
  <si>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</si>
  <si>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</si>
  <si>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</si>
  <si>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</si>
  <si>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</si>
  <si>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</si>
  <si>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</si>
  <si>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</si>
  <si>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</si>
  <si>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</si>
  <si>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</si>
  <si>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</si>
  <si>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</si>
  <si>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</si>
  <si>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</si>
  <si>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</si>
  <si>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</si>
  <si>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</si>
  <si>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</si>
  <si>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</si>
  <si>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</si>
  <si>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</si>
  <si>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</si>
  <si>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</si>
  <si>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</si>
  <si>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</si>
  <si>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</si>
  <si>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</si>
  <si>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</si>
  <si>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</si>
  <si>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</si>
  <si>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</si>
  <si>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</si>
  <si>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</si>
  <si>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</si>
  <si>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</si>
  <si>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</si>
  <si>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</si>
  <si>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</si>
  <si>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</si>
  <si>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</si>
  <si>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</si>
  <si>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</si>
  <si>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</si>
  <si>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</si>
  <si>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</si>
  <si>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</si>
  <si>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</si>
  <si>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</si>
  <si>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</si>
  <si>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</si>
  <si>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</si>
  <si>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</si>
  <si>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</si>
  <si>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</si>
  <si>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</si>
  <si>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</si>
  <si>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</si>
  <si>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</si>
  <si>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</si>
  <si>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</si>
  <si>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</si>
  <si>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</si>
  <si>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</si>
  <si>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</si>
  <si>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</si>
  <si>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</si>
  <si>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</si>
  <si>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</si>
  <si>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</si>
  <si>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</si>
  <si>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</si>
  <si>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</si>
  <si>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</si>
  <si>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</si>
  <si>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</si>
  <si>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</si>
  <si>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</si>
  <si>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</si>
  <si>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</si>
  <si>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</si>
  <si>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</si>
  <si>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</si>
  <si>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</si>
  <si>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</si>
  <si>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</si>
  <si>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</si>
  <si>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</si>
  <si>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</si>
  <si>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</si>
  <si>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</si>
  <si>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</si>
  <si>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</si>
  <si>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</si>
  <si>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</si>
  <si>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</si>
  <si>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</si>
  <si>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</si>
  <si>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</si>
  <si>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</si>
  <si>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</si>
  <si>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</si>
  <si>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</si>
  <si>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</si>
  <si>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</si>
  <si>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</si>
  <si>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</si>
  <si>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</si>
  <si>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</si>
  <si>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</si>
  <si>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</si>
  <si>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</si>
  <si>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</si>
  <si>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</si>
  <si>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</si>
  <si>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</si>
  <si>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</si>
  <si>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</si>
  <si>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</si>
  <si>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</si>
  <si>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</si>
  <si>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</si>
  <si>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</si>
  <si>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</si>
  <si>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</si>
  <si>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</si>
  <si>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</si>
  <si>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</si>
  <si>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</si>
  <si>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</si>
  <si>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</si>
  <si>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</si>
  <si>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</si>
  <si>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</si>
  <si>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</si>
  <si>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</si>
  <si>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</si>
  <si>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</si>
  <si>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</si>
  <si>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</si>
  <si>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</si>
  <si>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</si>
  <si>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</si>
  <si>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</si>
  <si>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</si>
  <si>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</si>
  <si>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</si>
  <si>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</si>
  <si>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</si>
  <si>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</si>
  <si>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</si>
  <si>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</si>
  <si>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</si>
  <si>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</si>
  <si>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</si>
  <si>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</si>
  <si>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</si>
  <si>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</si>
  <si>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</si>
  <si>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</si>
  <si>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</si>
  <si>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</si>
  <si>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</si>
  <si>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</si>
  <si>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</si>
  <si>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</si>
  <si>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</si>
  <si>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</si>
  <si>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</si>
  <si>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</si>
  <si>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</si>
  <si>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</si>
  <si>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</si>
  <si>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</si>
  <si>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</si>
  <si>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</si>
  <si>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</si>
  <si>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</si>
  <si>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</si>
  <si>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</si>
  <si>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</si>
  <si>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</si>
  <si>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</si>
  <si>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</si>
  <si>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</si>
  <si>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</si>
  <si>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</si>
  <si>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</si>
  <si>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</si>
  <si>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</si>
  <si>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</si>
  <si>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</si>
  <si>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</si>
  <si>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</si>
  <si>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</si>
  <si>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</si>
  <si>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</si>
  <si>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</si>
  <si>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</si>
  <si>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</si>
  <si>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</si>
  <si>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</si>
  <si>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</si>
  <si>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</si>
  <si>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</si>
  <si>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</si>
  <si>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</si>
  <si>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</si>
  <si>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</si>
  <si>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</si>
  <si>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</si>
  <si>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</si>
  <si>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</si>
  <si>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</si>
  <si>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</si>
  <si>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</si>
  <si>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</si>
  <si>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</si>
  <si>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</si>
  <si>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</si>
  <si>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</si>
  <si>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</si>
  <si>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</si>
  <si>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</si>
  <si>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</si>
  <si>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</si>
  <si>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</si>
  <si>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</si>
  <si>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</si>
  <si>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</si>
  <si>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</si>
  <si>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</si>
  <si>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</si>
  <si>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</si>
  <si>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</si>
  <si>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</si>
  <si>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</si>
  <si>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</si>
  <si>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</si>
  <si>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</si>
  <si>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</si>
  <si>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</si>
  <si>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</si>
  <si>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</si>
  <si>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</si>
  <si>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</si>
  <si>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</si>
  <si>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</si>
  <si>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</si>
  <si>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</si>
  <si>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</si>
  <si>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</si>
  <si>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</si>
  <si>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</si>
  <si>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</si>
  <si>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</si>
  <si>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</si>
  <si>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</si>
  <si>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</si>
  <si>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</si>
  <si>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</si>
  <si>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</si>
  <si>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</si>
  <si>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</si>
  <si>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</si>
  <si>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</si>
  <si>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</si>
  <si>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</si>
  <si>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</si>
  <si>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</si>
  <si>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</si>
  <si>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</si>
  <si>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</si>
  <si>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</si>
  <si>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</si>
  <si>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</si>
  <si>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</si>
  <si>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</si>
  <si>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</si>
  <si>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</si>
  <si>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</si>
  <si>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</si>
  <si>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</si>
  <si>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</si>
  <si>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</si>
  <si>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</si>
  <si>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</si>
  <si>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</si>
  <si>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</si>
  <si>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</si>
  <si>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</si>
  <si>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</si>
  <si>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</si>
  <si>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</si>
  <si>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</si>
  <si>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</si>
  <si>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</si>
  <si>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</si>
  <si>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</si>
  <si>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</si>
  <si>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</si>
  <si>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</si>
  <si>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</si>
  <si>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</si>
  <si>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</si>
  <si>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</si>
  <si>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</si>
  <si>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</si>
  <si>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</si>
  <si>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</si>
  <si>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</si>
  <si>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</si>
  <si>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</si>
  <si>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</si>
  <si>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</si>
  <si>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</si>
  <si>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</si>
  <si>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</si>
  <si>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</si>
  <si>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</si>
  <si>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</si>
  <si>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</si>
  <si>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</si>
  <si>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</si>
  <si>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</si>
  <si>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</si>
  <si>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</si>
  <si>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</si>
  <si>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</si>
  <si>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</si>
  <si>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</si>
  <si>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</si>
  <si>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</si>
  <si>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</si>
  <si>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</si>
  <si>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</si>
  <si>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</si>
  <si>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</si>
  <si>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</si>
  <si>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</si>
  <si>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</si>
  <si>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</si>
  <si>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</si>
  <si>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</si>
  <si>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</si>
  <si>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</si>
  <si>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</si>
  <si>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</si>
  <si>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</si>
  <si>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</si>
  <si>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</si>
  <si>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</si>
  <si>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</si>
  <si>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</si>
  <si>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</si>
  <si>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</si>
  <si>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</si>
  <si>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</si>
  <si>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</si>
  <si>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</si>
  <si>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</si>
  <si>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</si>
  <si>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</si>
  <si>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</si>
  <si>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</si>
  <si>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</si>
  <si>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</si>
  <si>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</si>
  <si>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</si>
  <si>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</si>
  <si>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</si>
  <si>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</si>
  <si>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</si>
  <si>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</si>
  <si>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</si>
  <si>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</si>
  <si>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</si>
  <si>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</si>
  <si>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</si>
  <si>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</si>
  <si>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</si>
  <si>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</si>
  <si>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</si>
  <si>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</si>
  <si>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</si>
  <si>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</si>
  <si>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</si>
  <si>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</si>
  <si>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</si>
  <si>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</si>
  <si>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</si>
  <si>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</si>
  <si>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</si>
  <si>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</si>
  <si>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</si>
  <si>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</si>
  <si>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</si>
  <si>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</si>
  <si>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</si>
  <si>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</si>
  <si>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</si>
  <si>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</si>
  <si>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</si>
  <si>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</si>
  <si>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</si>
  <si>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</si>
  <si>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</si>
  <si>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</si>
  <si>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</si>
  <si>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</si>
  <si>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</si>
  <si>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</si>
  <si>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</si>
  <si>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</si>
  <si>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</si>
  <si>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</si>
  <si>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</si>
  <si>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</si>
  <si>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</si>
  <si>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</si>
  <si>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</si>
  <si>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</si>
  <si>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</si>
  <si>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</si>
  <si>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</si>
  <si>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</si>
  <si>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</si>
  <si>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</si>
  <si>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</si>
  <si>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</si>
  <si>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</si>
  <si>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</si>
  <si>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</si>
  <si>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</si>
  <si>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</si>
  <si>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</si>
  <si>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</si>
  <si>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</si>
  <si>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</si>
  <si>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</si>
  <si>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</si>
  <si>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</si>
  <si>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</si>
  <si>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</si>
  <si>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</si>
  <si>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</si>
  <si>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</si>
  <si>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</si>
  <si>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</si>
  <si>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</si>
  <si>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</si>
  <si>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</si>
  <si>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</si>
  <si>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</si>
  <si>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</si>
  <si>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</si>
  <si>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</si>
  <si>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</si>
  <si>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</si>
  <si>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</si>
  <si>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</si>
  <si>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</si>
  <si>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</si>
  <si>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</si>
  <si>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</si>
  <si>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</si>
  <si>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</si>
  <si>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</si>
  <si>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</si>
  <si>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</si>
  <si>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</si>
  <si>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</si>
  <si>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</si>
  <si>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</si>
  <si>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</si>
  <si>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</si>
  <si>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</si>
  <si>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</si>
  <si>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</si>
  <si>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</si>
  <si>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</si>
  <si>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</si>
  <si>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</si>
  <si>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</si>
  <si>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</si>
  <si>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</si>
  <si>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</si>
  <si>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</si>
  <si>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</si>
  <si>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</si>
  <si>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</si>
  <si>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</si>
  <si>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</si>
  <si>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</si>
  <si>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</si>
  <si>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</si>
  <si>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</si>
  <si>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</si>
  <si>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</si>
  <si>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</si>
  <si>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</si>
  <si>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</si>
  <si>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</si>
  <si>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</si>
  <si>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</si>
  <si>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</si>
  <si>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</si>
  <si>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</si>
  <si>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</si>
  <si>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</si>
  <si>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</si>
  <si>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</si>
  <si>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</si>
  <si>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</si>
  <si>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</si>
  <si>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</si>
  <si>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</si>
  <si>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</si>
  <si>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</si>
  <si>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</si>
  <si>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</si>
  <si>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</si>
  <si>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</si>
  <si>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</si>
  <si>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</si>
  <si>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</si>
  <si>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</si>
  <si>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</si>
  <si>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</si>
  <si>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</si>
  <si>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</si>
  <si>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</si>
  <si>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</si>
  <si>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</si>
  <si>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</si>
  <si>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</si>
  <si>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</si>
  <si>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</si>
  <si>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</si>
  <si>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</si>
  <si>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</si>
  <si>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</si>
  <si>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</si>
  <si>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</si>
  <si>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</si>
  <si>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</si>
  <si>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</si>
  <si>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</si>
  <si>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</si>
  <si>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</si>
  <si>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</si>
  <si>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</si>
  <si>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</si>
  <si>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</si>
  <si>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</si>
  <si>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</si>
  <si>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</si>
  <si>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</si>
  <si>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</si>
  <si>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</si>
  <si>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</si>
  <si>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</si>
  <si>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</si>
  <si>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</si>
  <si>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</si>
  <si>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</si>
  <si>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</si>
  <si>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</si>
  <si>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</si>
  <si>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</si>
  <si>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</si>
  <si>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</si>
  <si>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</si>
  <si>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</si>
  <si>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</si>
  <si>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</si>
  <si>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</si>
  <si>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</si>
  <si>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</si>
  <si>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</si>
  <si>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</si>
  <si>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</si>
  <si>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</si>
  <si>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</si>
  <si>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</si>
  <si>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</si>
  <si>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</si>
  <si>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</si>
  <si>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</si>
  <si>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</si>
  <si>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</si>
  <si>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</si>
  <si>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</si>
  <si>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</si>
  <si>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</si>
  <si>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</si>
  <si>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</si>
  <si>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</si>
  <si>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</si>
  <si>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</si>
  <si>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</si>
  <si>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</si>
  <si>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</si>
  <si>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</si>
  <si>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</si>
  <si>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</si>
  <si>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</si>
  <si>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</si>
  <si>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</si>
  <si>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</si>
  <si>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</si>
  <si>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</si>
  <si>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</si>
  <si>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</si>
  <si>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</si>
  <si>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</si>
  <si>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</si>
  <si>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</si>
  <si>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</si>
  <si>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</si>
  <si>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</si>
  <si>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</si>
  <si>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</si>
  <si>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</si>
  <si>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</si>
  <si>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</si>
  <si>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</si>
  <si>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</si>
  <si>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</si>
  <si>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</si>
  <si>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</si>
  <si>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</si>
  <si>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</si>
  <si>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</si>
  <si>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</si>
  <si>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</si>
  <si>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</si>
  <si>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</si>
  <si>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</si>
  <si>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</si>
  <si>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</si>
  <si>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</si>
  <si>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</si>
  <si>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</si>
  <si>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</si>
  <si>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</si>
  <si>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</si>
  <si>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</si>
  <si>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</si>
  <si>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</si>
  <si>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</si>
  <si>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</si>
  <si>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</si>
  <si>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</si>
  <si>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</si>
  <si>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</si>
  <si>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</si>
  <si>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</si>
  <si>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</si>
  <si>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</si>
  <si>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</si>
  <si>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</si>
  <si>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</si>
  <si>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</si>
  <si>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</si>
  <si>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</si>
  <si>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</si>
  <si>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</si>
  <si>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</si>
  <si>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</si>
  <si>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</si>
  <si>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</si>
  <si>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</si>
  <si>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</si>
  <si>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</si>
  <si>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</si>
  <si>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</si>
  <si>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</si>
  <si>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</si>
  <si>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</si>
  <si>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</si>
  <si>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</si>
  <si>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</si>
  <si>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</si>
  <si>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</si>
  <si>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</si>
  <si>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</si>
  <si>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</si>
  <si>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</si>
  <si>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</si>
  <si>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</si>
  <si>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</si>
  <si>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</si>
  <si>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</si>
  <si>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</si>
  <si>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</si>
  <si>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</si>
  <si>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</si>
  <si>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</si>
  <si>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</si>
  <si>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</si>
  <si>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</si>
  <si>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</si>
  <si>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</si>
  <si>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</si>
  <si>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</si>
  <si>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</si>
  <si>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</si>
  <si>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</si>
  <si>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</si>
  <si>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</si>
  <si>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</si>
  <si>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</si>
  <si>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</si>
  <si>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</si>
  <si>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</si>
  <si>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</si>
  <si>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</si>
  <si>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</si>
  <si>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</si>
  <si>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</si>
  <si>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</si>
  <si>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</si>
  <si>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</si>
  <si>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</si>
  <si>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</si>
  <si>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</si>
  <si>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</si>
  <si>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</si>
  <si>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</si>
  <si>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</si>
  <si>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</si>
  <si>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</si>
  <si>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</si>
  <si>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</si>
  <si>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</si>
  <si>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</si>
  <si>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</si>
  <si>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</si>
  <si>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</si>
  <si>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</si>
  <si>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</si>
  <si>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</si>
  <si>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</si>
  <si>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</si>
  <si>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</si>
  <si>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</si>
  <si>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</si>
  <si>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</si>
  <si>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</si>
  <si>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</si>
  <si>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</si>
  <si>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</si>
  <si>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</si>
  <si>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</si>
  <si>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</si>
  <si>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</si>
  <si>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</si>
  <si>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</si>
  <si>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</si>
  <si>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</si>
  <si>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</si>
  <si>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</si>
  <si>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</si>
  <si>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</si>
  <si>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</si>
  <si>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</si>
  <si>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</si>
  <si>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</si>
  <si>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</si>
  <si>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</si>
  <si>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</si>
  <si>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</si>
  <si>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</si>
  <si>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</si>
  <si>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</si>
  <si>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</si>
  <si>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</si>
  <si>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</si>
  <si>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</si>
  <si>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</si>
  <si>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</si>
  <si>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</si>
  <si>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</si>
  <si>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</si>
  <si>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</si>
  <si>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</si>
  <si>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</si>
  <si>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</si>
  <si>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</si>
  <si>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</si>
  <si>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</si>
  <si>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</si>
  <si>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</si>
  <si>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</si>
  <si>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</si>
  <si>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</si>
  <si>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</si>
  <si>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</si>
  <si>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</si>
  <si>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</si>
  <si>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</si>
  <si>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</si>
  <si>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</si>
  <si>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</si>
  <si>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</si>
  <si>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</si>
  <si>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</si>
  <si>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</si>
  <si>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</si>
  <si>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</si>
  <si>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</si>
  <si>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</si>
  <si>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</si>
  <si>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</si>
  <si>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</si>
  <si>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</si>
  <si>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</si>
  <si>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</si>
  <si>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</si>
  <si>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</si>
  <si>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</si>
  <si>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</si>
  <si>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</si>
  <si>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</si>
  <si>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</si>
  <si>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</si>
  <si>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</si>
  <si>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</si>
  <si>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</si>
  <si>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</si>
  <si>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</si>
  <si>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</si>
  <si>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</si>
  <si>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</si>
  <si>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</si>
  <si>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</si>
  <si>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</si>
  <si>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</si>
  <si>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</si>
  <si>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</si>
  <si>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</si>
  <si>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</si>
  <si>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</si>
  <si>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</si>
  <si>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</si>
  <si>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</si>
  <si>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</si>
  <si>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</si>
  <si>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</si>
  <si>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</si>
  <si>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</si>
  <si>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</si>
  <si>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</si>
  <si>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</si>
  <si>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</si>
  <si>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</si>
  <si>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</si>
  <si>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</si>
  <si>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</si>
  <si>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</si>
  <si>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</si>
  <si>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</si>
  <si>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</si>
  <si>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</si>
  <si>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</si>
  <si>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</si>
  <si>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</si>
  <si>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</si>
  <si>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</si>
  <si>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</si>
  <si>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</si>
  <si>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</si>
  <si>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</si>
  <si>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</si>
  <si>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</si>
  <si>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</si>
  <si>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</si>
  <si>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</si>
  <si>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</si>
  <si>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</si>
  <si>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</si>
  <si>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</si>
  <si>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</si>
  <si>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</si>
  <si>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</si>
  <si>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</si>
  <si>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</si>
  <si>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</si>
  <si>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</si>
  <si>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</si>
  <si>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</si>
  <si>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</si>
  <si>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</si>
  <si>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</si>
  <si>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</si>
  <si>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</si>
  <si>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</si>
  <si>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</si>
  <si>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</si>
  <si>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</si>
  <si>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</si>
  <si>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</si>
  <si>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</si>
  <si>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</si>
  <si>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</si>
  <si>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</si>
  <si>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</si>
  <si>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</si>
  <si>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</si>
  <si>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</si>
  <si>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</si>
  <si>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</si>
  <si>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</si>
  <si>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</si>
  <si>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</si>
  <si>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</si>
  <si>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</si>
  <si>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</si>
  <si>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</si>
  <si>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</si>
  <si>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</si>
  <si>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</si>
  <si>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</si>
  <si>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</si>
  <si>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</si>
  <si>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</si>
  <si>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</si>
  <si>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</si>
  <si>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</si>
  <si>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</si>
  <si>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</si>
  <si>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</si>
  <si>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</si>
  <si>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</si>
  <si>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</si>
  <si>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</si>
  <si>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</si>
  <si>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</si>
  <si>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</si>
  <si>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</si>
  <si>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</si>
  <si>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</si>
  <si>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</si>
  <si>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</si>
  <si>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</si>
  <si>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</si>
  <si>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</si>
  <si>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</si>
  <si>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</si>
  <si>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</si>
  <si>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</si>
  <si>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</si>
  <si>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</si>
  <si>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</si>
  <si>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</si>
  <si>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</si>
  <si>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</si>
  <si>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</si>
  <si>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</si>
  <si>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</si>
  <si>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</si>
  <si>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</si>
  <si>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</si>
  <si>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</si>
  <si>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</si>
  <si>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</si>
  <si>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</si>
  <si>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</si>
  <si>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</si>
  <si>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</si>
  <si>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</si>
  <si>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</si>
  <si>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</si>
  <si>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</si>
  <si>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</si>
  <si>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</si>
  <si>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</si>
  <si>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</si>
  <si>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</si>
  <si>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</si>
  <si>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</si>
  <si>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</si>
  <si>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</si>
  <si>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</si>
  <si>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</si>
  <si>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</si>
  <si>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</si>
  <si>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</si>
  <si>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</si>
  <si>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</si>
  <si>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</si>
  <si>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</si>
  <si>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</si>
  <si>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</si>
  <si>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</si>
  <si>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</si>
  <si>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</si>
  <si>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</si>
  <si>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</si>
  <si>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</si>
  <si>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</si>
  <si>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</si>
  <si>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</si>
  <si>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</si>
  <si>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</si>
  <si>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</si>
  <si>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</si>
  <si>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</si>
  <si>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</si>
  <si>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</si>
  <si>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</si>
  <si>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</si>
  <si>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</si>
  <si>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</si>
  <si>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</si>
  <si>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</si>
  <si>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</si>
  <si>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</si>
  <si>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</si>
  <si>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</si>
  <si>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</si>
  <si>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</si>
  <si>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</si>
  <si>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</si>
  <si>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</si>
  <si>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</si>
  <si>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</si>
  <si>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</si>
  <si>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</si>
  <si>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</si>
  <si>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</si>
  <si>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</si>
  <si>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</si>
  <si>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</si>
  <si>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</si>
  <si>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</si>
  <si>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</si>
  <si>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</si>
  <si>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</si>
  <si>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</si>
  <si>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</si>
  <si>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</si>
  <si>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</si>
  <si>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</si>
  <si>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</si>
  <si>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</si>
  <si>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</si>
  <si>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</si>
  <si>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</si>
  <si>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</si>
  <si>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</si>
  <si>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</si>
  <si>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</si>
  <si>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</si>
  <si>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</si>
  <si>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</si>
  <si>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</si>
  <si>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</si>
  <si>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</si>
  <si>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</si>
  <si>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</si>
  <si>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</si>
  <si>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</si>
  <si>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</si>
  <si>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</si>
  <si>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</si>
  <si>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</si>
  <si>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</si>
  <si>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</si>
  <si>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</si>
  <si>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</si>
  <si>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</si>
  <si>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</si>
  <si>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</si>
  <si>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</si>
  <si>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</si>
  <si>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</si>
  <si>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</si>
  <si>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</si>
  <si>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</si>
  <si>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</si>
  <si>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</si>
  <si>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</si>
  <si>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</si>
  <si>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</si>
  <si>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</si>
  <si>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</si>
  <si>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</si>
  <si>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</si>
  <si>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</si>
  <si>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</si>
  <si>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</si>
  <si>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</si>
  <si>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</si>
  <si>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</si>
  <si>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</si>
  <si>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</si>
  <si>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</si>
  <si>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</si>
  <si>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</si>
  <si>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</si>
  <si>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</si>
  <si>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</si>
  <si>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</si>
  <si>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</si>
  <si>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</si>
  <si>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</si>
  <si>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</si>
  <si>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</si>
  <si>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</si>
  <si>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</si>
  <si>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</si>
  <si>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</si>
  <si>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</si>
  <si>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</si>
  <si>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</si>
  <si>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</si>
  <si>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</si>
  <si>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</si>
  <si>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</si>
  <si>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</si>
  <si>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</si>
  <si>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</si>
  <si>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</si>
  <si>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</si>
  <si>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</si>
  <si>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</si>
  <si>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</si>
  <si>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</si>
  <si>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</si>
  <si>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</si>
  <si>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</si>
  <si>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</si>
  <si>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</si>
  <si>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</si>
  <si>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</si>
  <si>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</si>
  <si>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</si>
  <si>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</si>
  <si>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</si>
  <si>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</si>
  <si>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</si>
  <si>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</si>
  <si>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</si>
  <si>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</si>
  <si>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</si>
  <si>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</si>
  <si>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</si>
  <si>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</si>
  <si>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</si>
  <si>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</si>
  <si>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</si>
  <si>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</si>
  <si>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</si>
  <si>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</si>
  <si>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</si>
  <si>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</si>
  <si>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</si>
  <si>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</si>
  <si>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</si>
  <si>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</si>
  <si>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</si>
  <si>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</si>
  <si>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</si>
  <si>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</si>
  <si>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</si>
  <si>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</si>
  <si>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</si>
  <si>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</si>
  <si>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</si>
  <si>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</si>
  <si>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</si>
  <si>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</si>
  <si>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</si>
  <si>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</si>
  <si>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</si>
  <si>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</si>
  <si>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</si>
  <si>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</si>
  <si>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</si>
  <si>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</si>
  <si>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</si>
  <si>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</si>
  <si>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</si>
  <si>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</si>
  <si>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</si>
  <si>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</si>
  <si>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</si>
  <si>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</si>
  <si>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</si>
  <si>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</si>
  <si>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</si>
  <si>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</si>
  <si>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</si>
  <si>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</si>
  <si>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</si>
  <si>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</si>
  <si>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</si>
  <si>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</si>
  <si>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</si>
  <si>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</si>
  <si>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</si>
  <si>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</si>
  <si>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</si>
  <si>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</si>
  <si>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</si>
  <si>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</si>
  <si>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</si>
  <si>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</si>
  <si>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</si>
  <si>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</si>
  <si>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</si>
  <si>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</si>
  <si>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</si>
  <si>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</si>
  <si>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</si>
  <si>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</si>
  <si>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</si>
  <si>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</si>
  <si>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</si>
  <si>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</si>
  <si>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</si>
  <si>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</si>
  <si>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</si>
  <si>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</si>
  <si>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</si>
  <si>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</si>
  <si>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</si>
  <si>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</si>
  <si>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</si>
  <si>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</si>
  <si>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</si>
  <si>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</si>
  <si>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</si>
  <si>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</si>
  <si>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</si>
  <si>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</si>
  <si>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</si>
  <si>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</si>
  <si>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</si>
  <si>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</si>
  <si>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</si>
  <si>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</si>
  <si>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</si>
  <si>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</si>
  <si>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</si>
  <si>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</si>
  <si>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</si>
  <si>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</si>
  <si>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</si>
  <si>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</si>
  <si>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</si>
  <si>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</si>
  <si>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</si>
  <si>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</si>
  <si>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</si>
  <si>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</si>
  <si>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</si>
  <si>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</si>
  <si>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</si>
  <si>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</si>
  <si>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</si>
  <si>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</si>
  <si>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</si>
  <si>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</si>
  <si>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</si>
  <si>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</si>
  <si>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</si>
  <si>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</si>
  <si>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</si>
  <si>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</si>
  <si>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</si>
  <si>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</si>
  <si>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</si>
  <si>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</si>
  <si>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</si>
  <si>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</si>
  <si>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</si>
  <si>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</si>
  <si>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</si>
  <si>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</si>
  <si>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</si>
  <si>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</si>
  <si>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</si>
  <si>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</si>
  <si>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</si>
  <si>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</si>
  <si>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</si>
  <si>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</si>
  <si>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</si>
  <si>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</si>
  <si>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</si>
  <si>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</si>
  <si>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</si>
  <si>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</si>
  <si>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</si>
  <si>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</si>
  <si>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</si>
  <si>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</si>
  <si>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</si>
  <si>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</si>
  <si>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</si>
  <si>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</si>
  <si>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</si>
  <si>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</si>
  <si>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</si>
  <si>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</si>
  <si>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</si>
  <si>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</si>
  <si>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</si>
  <si>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</si>
  <si>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</si>
  <si>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</si>
  <si>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</si>
  <si>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</si>
  <si>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</si>
  <si>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</si>
  <si>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</si>
  <si>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</si>
  <si>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</si>
  <si>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</si>
  <si>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</si>
  <si>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</si>
  <si>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</si>
  <si>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</si>
  <si>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</si>
  <si>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</si>
  <si>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</si>
  <si>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</si>
  <si>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</si>
  <si>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</si>
  <si>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</si>
  <si>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</si>
  <si>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</si>
  <si>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</si>
  <si>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</si>
  <si>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</si>
  <si>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</si>
  <si>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</si>
  <si>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</si>
  <si>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</si>
  <si>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</si>
  <si>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</si>
  <si>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</si>
  <si>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</si>
  <si>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</si>
  <si>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</si>
  <si>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</si>
  <si>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</si>
  <si>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</si>
  <si>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</si>
  <si>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</si>
  <si>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</si>
  <si>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</si>
  <si>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</si>
  <si>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</si>
  <si>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</si>
  <si>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</si>
  <si>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</si>
  <si>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</si>
  <si>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</si>
  <si>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</si>
  <si>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</si>
  <si>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</si>
  <si>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</si>
  <si>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</si>
  <si>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</si>
  <si>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</si>
  <si>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</si>
  <si>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</si>
  <si>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</si>
  <si>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</si>
  <si>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</si>
  <si>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</si>
  <si>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</si>
  <si>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</si>
  <si>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</si>
  <si>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</si>
  <si>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</si>
  <si>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</si>
  <si>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</si>
  <si>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</si>
  <si>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</si>
  <si>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</si>
  <si>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</si>
  <si>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</si>
  <si>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</si>
  <si>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</si>
  <si>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</si>
  <si>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</si>
  <si>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</si>
  <si>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</si>
  <si>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</si>
  <si>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</si>
  <si>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</si>
  <si>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</si>
  <si>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</si>
  <si>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</si>
  <si>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</si>
  <si>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</si>
  <si>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</si>
  <si>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</si>
  <si>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</si>
  <si>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</si>
  <si>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</si>
  <si>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</si>
  <si>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</si>
  <si>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</si>
  <si>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</si>
  <si>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</si>
  <si>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</si>
  <si>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</si>
  <si>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</si>
  <si>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</si>
  <si>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</si>
  <si>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</si>
  <si>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</si>
  <si>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</si>
  <si>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</si>
  <si>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</si>
  <si>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</si>
  <si>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</si>
  <si>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</si>
  <si>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</si>
  <si>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</si>
  <si>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</si>
  <si>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</si>
  <si>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</si>
  <si>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</si>
  <si>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</si>
  <si>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</si>
  <si>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</si>
  <si>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</si>
  <si>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</si>
  <si>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</si>
  <si>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</si>
  <si>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</si>
  <si>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</si>
  <si>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</si>
  <si>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</si>
  <si>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</si>
  <si>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</si>
  <si>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</si>
  <si>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</si>
  <si>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</si>
  <si>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</si>
  <si>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</si>
  <si>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</si>
  <si>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</si>
  <si>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</si>
  <si>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</si>
  <si>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</si>
  <si>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</si>
  <si>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</si>
  <si>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</si>
  <si>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</si>
  <si>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</si>
  <si>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</si>
  <si>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</si>
  <si>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</si>
  <si>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</si>
  <si>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</si>
  <si>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</si>
  <si>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</si>
  <si>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</si>
  <si>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</si>
  <si>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</si>
  <si>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</si>
  <si>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</si>
  <si>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</si>
  <si>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</si>
  <si>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</si>
  <si>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</si>
  <si>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</si>
  <si>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</si>
  <si>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</si>
  <si>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</si>
  <si>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</si>
  <si>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</si>
  <si>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</si>
  <si>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</si>
  <si>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</si>
  <si>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</si>
  <si>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</si>
  <si>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</si>
  <si>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</si>
  <si>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</si>
  <si>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</si>
  <si>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</si>
  <si>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</si>
  <si>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</si>
  <si>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</si>
  <si>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</si>
  <si>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</si>
  <si>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</si>
  <si>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</si>
  <si>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</si>
  <si>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</si>
  <si>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</si>
  <si>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</si>
  <si>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</si>
  <si>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</si>
  <si>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</si>
  <si>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</si>
  <si>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</si>
  <si>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</si>
  <si>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</si>
  <si>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</si>
  <si>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</si>
  <si>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</si>
  <si>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</si>
  <si>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</si>
  <si>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</si>
  <si>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</si>
  <si>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</si>
  <si>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</si>
  <si>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</si>
  <si>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</si>
  <si>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</si>
  <si>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</si>
  <si>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</si>
  <si>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</si>
  <si>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</si>
  <si>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</si>
  <si>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</si>
  <si>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</si>
  <si>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</si>
  <si>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</si>
  <si>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</si>
  <si>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</si>
  <si>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</si>
  <si>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</si>
  <si>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</si>
  <si>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</si>
  <si>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</si>
  <si>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</si>
  <si>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</si>
  <si>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</si>
  <si>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</si>
  <si>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</si>
  <si>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</si>
  <si>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</si>
  <si>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</si>
  <si>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</si>
  <si>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</si>
  <si>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</si>
  <si>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</si>
  <si>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</si>
  <si>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</si>
  <si>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</si>
  <si>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</si>
  <si>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</si>
  <si>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</si>
  <si>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</si>
  <si>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</si>
  <si>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</si>
  <si>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</si>
  <si>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</si>
  <si>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</si>
  <si>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</si>
  <si>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</si>
  <si>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</si>
  <si>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</si>
  <si>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</si>
  <si>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</si>
  <si>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</si>
  <si>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</si>
  <si>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</si>
  <si>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</si>
  <si>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</si>
  <si>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</si>
  <si>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</si>
  <si>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</si>
  <si>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</si>
  <si>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</si>
  <si>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</si>
  <si>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</si>
  <si>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</si>
  <si>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</si>
  <si>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</si>
  <si>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</si>
  <si>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</si>
  <si>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</si>
  <si>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</si>
  <si>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</si>
  <si>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</si>
  <si>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</si>
  <si>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</si>
  <si>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</si>
  <si>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</si>
  <si>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</si>
  <si>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</si>
  <si>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</si>
  <si>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</si>
  <si>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</si>
  <si>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</si>
  <si>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</si>
  <si>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</si>
  <si>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</si>
  <si>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</si>
  <si>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</si>
  <si>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</si>
  <si>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</si>
  <si>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</si>
  <si>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</si>
  <si>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</si>
  <si>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</si>
  <si>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</si>
  <si>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</si>
  <si>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</si>
  <si>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</si>
  <si>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</si>
  <si>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</si>
  <si>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</si>
  <si>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</si>
  <si>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</si>
  <si>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</si>
  <si>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</si>
  <si>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</si>
  <si>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</si>
  <si>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</si>
  <si>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</si>
  <si>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</si>
  <si>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</si>
  <si>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</si>
  <si>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</si>
  <si>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</si>
  <si>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</si>
  <si>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</si>
  <si>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</si>
  <si>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</si>
  <si>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</si>
  <si>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</si>
  <si>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</si>
  <si>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</si>
  <si>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</si>
  <si>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</si>
  <si>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</si>
  <si>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</si>
  <si>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</si>
  <si>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</si>
  <si>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</si>
  <si>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</si>
  <si>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</si>
  <si>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</si>
  <si>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</si>
  <si>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</si>
  <si>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</si>
  <si>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</si>
  <si>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</si>
  <si>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</si>
  <si>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</si>
  <si>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</si>
  <si>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</si>
  <si>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</si>
  <si>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</si>
  <si>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</si>
  <si>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</si>
  <si>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</si>
  <si>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</si>
  <si>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</si>
  <si>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</si>
  <si>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</si>
  <si>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</si>
  <si>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</si>
  <si>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</si>
  <si>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</si>
  <si>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</si>
  <si>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</si>
  <si>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</si>
  <si>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</si>
  <si>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</si>
  <si>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</si>
  <si>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</si>
  <si>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</si>
  <si>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</si>
  <si>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</si>
  <si>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</si>
  <si>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</si>
  <si>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</si>
  <si>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</si>
  <si>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</si>
  <si>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</si>
  <si>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</si>
  <si>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</si>
  <si>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</si>
  <si>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</si>
  <si>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</si>
  <si>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</si>
  <si>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</si>
  <si>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</si>
  <si>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</si>
  <si>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</si>
  <si>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</si>
  <si>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</si>
  <si>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</si>
  <si>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</si>
  <si>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</si>
  <si>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</si>
  <si>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</si>
  <si>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</si>
  <si>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</si>
  <si>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</si>
  <si>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</si>
  <si>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</si>
  <si>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</si>
  <si>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</si>
  <si>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</si>
  <si>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</si>
  <si>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</si>
  <si>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</si>
  <si>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</si>
  <si>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</si>
  <si>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</si>
  <si>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</si>
  <si>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</si>
  <si>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</si>
  <si>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</si>
  <si>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</si>
  <si>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</si>
  <si>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</si>
  <si>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</si>
  <si>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</si>
  <si>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</si>
  <si>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</si>
  <si>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</si>
  <si>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</si>
  <si>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</si>
  <si>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</si>
  <si>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</si>
  <si>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</si>
  <si>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</si>
  <si>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</si>
  <si>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</si>
  <si>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</si>
  <si>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</si>
  <si>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</si>
  <si>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</si>
  <si>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</si>
  <si>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</si>
  <si>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</si>
  <si>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</si>
  <si>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</si>
  <si>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</si>
  <si>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</si>
  <si>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</si>
  <si>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</si>
  <si>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</si>
  <si>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</si>
  <si>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</si>
  <si>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</si>
  <si>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</si>
  <si>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</si>
  <si>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</si>
  <si>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</si>
  <si>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</si>
  <si>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</si>
  <si>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</si>
  <si>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</si>
  <si>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</si>
  <si>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</si>
  <si>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</si>
  <si>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</si>
  <si>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</si>
  <si>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</si>
  <si>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</si>
  <si>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</si>
  <si>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</si>
  <si>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</si>
  <si>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</si>
  <si>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</si>
  <si>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</si>
  <si>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</si>
  <si>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</si>
  <si>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</si>
  <si>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</si>
  <si>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</si>
  <si>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</si>
  <si>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</si>
  <si>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</si>
  <si>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</si>
  <si>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</si>
  <si>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</si>
  <si>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</si>
  <si>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</si>
  <si>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</si>
  <si>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</si>
  <si>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</si>
  <si>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</si>
  <si>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</si>
  <si>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</si>
  <si>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</si>
  <si>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</si>
  <si>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</si>
  <si>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</si>
  <si>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</si>
  <si>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</si>
  <si>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</si>
  <si>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</si>
  <si>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</si>
  <si>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</si>
  <si>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</si>
  <si>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</si>
  <si>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</si>
  <si>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</si>
  <si>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</si>
  <si>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</si>
  <si>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</si>
  <si>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</si>
  <si>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</si>
  <si>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</si>
  <si>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</si>
  <si>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</si>
  <si>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</si>
  <si>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</si>
  <si>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</si>
  <si>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</si>
  <si>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</si>
  <si>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</si>
  <si>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</si>
  <si>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</si>
  <si>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</si>
  <si>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</si>
  <si>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</si>
  <si>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</si>
  <si>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</si>
  <si>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</si>
  <si>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</si>
  <si>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</si>
  <si>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</si>
  <si>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</si>
  <si>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</si>
  <si>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</si>
  <si>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</si>
  <si>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</si>
  <si>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</si>
  <si>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</si>
  <si>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</si>
  <si>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</si>
  <si>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</si>
  <si>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</si>
  <si>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</si>
  <si>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</si>
  <si>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</si>
  <si>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</si>
  <si>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</si>
  <si>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</si>
  <si>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</si>
  <si>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</si>
  <si>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</si>
  <si>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</si>
  <si>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</si>
  <si>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</si>
  <si>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</si>
  <si>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</si>
  <si>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</si>
  <si>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</si>
  <si>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</si>
  <si>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</si>
  <si>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</si>
  <si>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</si>
  <si>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</si>
  <si>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</si>
  <si>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</si>
  <si>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</si>
  <si>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</si>
  <si>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</si>
  <si>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</si>
  <si>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</si>
  <si>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</si>
  <si>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</si>
  <si>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</si>
  <si>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</si>
  <si>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</si>
  <si>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</si>
  <si>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</si>
  <si>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</si>
  <si>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</si>
  <si>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</si>
  <si>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</si>
  <si>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</si>
  <si>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</si>
  <si>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</si>
  <si>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</si>
  <si>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</si>
  <si>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</si>
  <si>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</si>
  <si>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</si>
  <si>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</si>
  <si>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</si>
  <si>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</si>
  <si>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</si>
  <si>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</si>
  <si>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</si>
  <si>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</si>
  <si>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</si>
  <si>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</si>
  <si>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</si>
  <si>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</si>
  <si>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</si>
  <si>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</si>
  <si>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</si>
  <si>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</si>
  <si>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</si>
  <si>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</si>
  <si>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</si>
  <si>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</si>
  <si>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</si>
  <si>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</si>
  <si>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</si>
  <si>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</si>
  <si>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</si>
  <si>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</si>
  <si>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</si>
  <si>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</si>
  <si>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</si>
  <si>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</si>
  <si>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</si>
  <si>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</si>
  <si>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</si>
  <si>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</si>
  <si>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</si>
  <si>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</si>
  <si>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</si>
  <si>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</si>
  <si>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</si>
  <si>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</si>
  <si>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</si>
  <si>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</si>
  <si>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</si>
  <si>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</si>
  <si>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</si>
  <si>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</si>
  <si>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</si>
  <si>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</si>
  <si>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</si>
  <si>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</si>
  <si>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</si>
  <si>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</si>
  <si>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</si>
  <si>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</si>
  <si>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</si>
  <si>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</si>
  <si>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</si>
  <si>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</si>
  <si>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</si>
  <si>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</si>
  <si>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</si>
  <si>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</si>
  <si>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</si>
  <si>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</si>
  <si>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</si>
  <si>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</si>
  <si>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</si>
  <si>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</si>
  <si>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</si>
  <si>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</si>
  <si>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</si>
  <si>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</si>
  <si>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</si>
  <si>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</si>
  <si>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</si>
  <si>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</si>
  <si>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</si>
  <si>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</si>
  <si>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</si>
  <si>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</si>
  <si>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</si>
  <si>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</si>
  <si>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</si>
  <si>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</si>
  <si>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</si>
  <si>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</si>
  <si>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</si>
  <si>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</si>
  <si>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</si>
  <si>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</si>
  <si>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</si>
  <si>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</si>
  <si>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</si>
  <si>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</si>
  <si>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</si>
  <si>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</si>
  <si>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</si>
  <si>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</si>
  <si>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</si>
  <si>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</si>
  <si>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</si>
  <si>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</si>
  <si>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</si>
  <si>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</si>
  <si>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</si>
  <si>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</si>
  <si>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</si>
  <si>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</si>
  <si>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</si>
  <si>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</si>
  <si>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</si>
  <si>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</si>
  <si>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</si>
  <si>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</si>
  <si>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</si>
  <si>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</si>
  <si>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</si>
  <si>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</si>
  <si>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</si>
  <si>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</si>
  <si>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</si>
  <si>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</si>
  <si>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</si>
  <si>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</si>
  <si>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</si>
  <si>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</si>
  <si>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</si>
  <si>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</si>
  <si>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</si>
  <si>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</si>
  <si>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</si>
  <si>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</si>
  <si>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</si>
  <si>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</si>
  <si>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</si>
  <si>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</si>
  <si>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</si>
  <si>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</si>
  <si>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</si>
  <si>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</si>
  <si>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</si>
  <si>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</si>
  <si>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</si>
  <si>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</si>
  <si>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</si>
  <si>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</si>
  <si>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</si>
  <si>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</si>
  <si>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</si>
  <si>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</si>
  <si>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</si>
  <si>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</si>
  <si>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</si>
  <si>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</si>
  <si>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</si>
  <si>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</si>
  <si>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</si>
  <si>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</si>
  <si>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</si>
  <si>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</si>
  <si>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</si>
  <si>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</si>
  <si>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</si>
  <si>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</si>
  <si>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</si>
  <si>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</si>
  <si>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</si>
  <si>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</si>
  <si>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</si>
  <si>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</si>
  <si>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</si>
  <si>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</si>
  <si>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</si>
  <si>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</si>
  <si>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</si>
  <si>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</si>
  <si>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</si>
  <si>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</si>
  <si>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</si>
  <si>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</si>
  <si>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</si>
  <si>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</si>
  <si>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</si>
  <si>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</si>
  <si>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</si>
  <si>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</si>
  <si>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</si>
  <si>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</si>
  <si>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</si>
  <si>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</si>
  <si>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</si>
  <si>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</si>
  <si>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</si>
  <si>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</si>
  <si>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</si>
  <si>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</si>
  <si>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</si>
  <si>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</si>
  <si>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</si>
  <si>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</si>
  <si>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</si>
  <si>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</si>
  <si>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</si>
  <si>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</si>
  <si>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</si>
  <si>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</si>
  <si>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</si>
  <si>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</si>
  <si>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</si>
  <si>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</si>
  <si>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</si>
  <si>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</si>
  <si>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</si>
  <si>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</si>
  <si>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</si>
  <si>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</si>
  <si>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</si>
  <si>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</si>
  <si>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</si>
  <si>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</si>
  <si>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</si>
  <si>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</si>
  <si>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</si>
  <si>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</si>
  <si>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</si>
  <si>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</si>
  <si>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</si>
  <si>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</si>
  <si>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</si>
  <si>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</si>
  <si>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</si>
  <si>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</si>
  <si>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</si>
  <si>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</si>
  <si>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</si>
  <si>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</si>
  <si>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</si>
  <si>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</si>
  <si>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</si>
  <si>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</si>
  <si>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</si>
  <si>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</si>
  <si>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</si>
  <si>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</si>
  <si>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</si>
  <si>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</si>
  <si>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</si>
  <si>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</si>
  <si>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</si>
  <si>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</si>
  <si>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</si>
  <si>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</si>
  <si>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</si>
  <si>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</si>
  <si>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</si>
  <si>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</si>
  <si>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</si>
  <si>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</si>
  <si>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</si>
  <si>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</si>
  <si>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</si>
  <si>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</si>
  <si>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</si>
  <si>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</si>
  <si>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</si>
  <si>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</si>
  <si>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</si>
  <si>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</si>
  <si>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</si>
  <si>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</si>
  <si>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</si>
  <si>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</si>
  <si>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</si>
  <si>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</si>
  <si>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</si>
  <si>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</si>
  <si>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</si>
  <si>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</si>
  <si>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</si>
  <si>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</si>
  <si>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</si>
  <si>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</si>
  <si>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</si>
  <si>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</si>
  <si>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</si>
  <si>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</si>
  <si>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</si>
  <si>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</si>
  <si>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</si>
  <si>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</si>
  <si>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</si>
  <si>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</si>
  <si>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</si>
  <si>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</si>
  <si>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</si>
  <si>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</si>
  <si>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</si>
  <si>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</si>
  <si>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</si>
  <si>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</si>
  <si>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</si>
  <si>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</si>
  <si>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</si>
  <si>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</si>
  <si>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</si>
  <si>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</si>
  <si>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</si>
  <si>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</si>
  <si>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</si>
  <si>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</si>
  <si>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</si>
  <si>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</si>
  <si>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</si>
  <si>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</si>
  <si>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</si>
  <si>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</si>
  <si>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</si>
  <si>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</si>
  <si>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</si>
  <si>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</si>
  <si>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</si>
  <si>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</si>
  <si>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</si>
  <si>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</si>
  <si>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</si>
  <si>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</si>
  <si>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</si>
  <si>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</si>
  <si>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</si>
  <si>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</si>
  <si>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</si>
  <si>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</si>
  <si>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</si>
  <si>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</si>
  <si>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</si>
  <si>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</si>
  <si>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</si>
  <si>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</si>
  <si>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</si>
  <si>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</si>
  <si>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</si>
  <si>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</si>
  <si>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</si>
  <si>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</si>
  <si>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</si>
  <si>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</si>
  <si>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</si>
  <si>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</si>
  <si>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</si>
  <si>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</si>
  <si>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</si>
  <si>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</si>
  <si>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</si>
  <si>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</si>
  <si>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</si>
  <si>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</si>
  <si>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</si>
  <si>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</si>
  <si>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</si>
  <si>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</si>
  <si>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</si>
  <si>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</si>
  <si>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</si>
  <si>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</si>
  <si>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</si>
  <si>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</si>
  <si>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</si>
  <si>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</si>
  <si>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</si>
  <si>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</si>
  <si>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</si>
  <si>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</si>
  <si>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</si>
  <si>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</si>
  <si>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</si>
  <si>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</si>
  <si>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</si>
  <si>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</si>
  <si>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</si>
  <si>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</si>
  <si>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</si>
  <si>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</si>
  <si>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</si>
  <si>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</si>
  <si>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</si>
  <si>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</si>
  <si>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</si>
  <si>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</si>
  <si>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</si>
  <si>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</si>
  <si>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</si>
  <si>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</si>
  <si>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</si>
  <si>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</si>
  <si>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</si>
  <si>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</si>
  <si>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</si>
  <si>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</si>
  <si>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</si>
  <si>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</si>
  <si>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</si>
  <si>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</si>
  <si>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</si>
  <si>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</si>
  <si>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</si>
  <si>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</si>
  <si>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</si>
  <si>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</si>
  <si>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</si>
  <si>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</si>
  <si>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</si>
  <si>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</si>
  <si>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</si>
  <si>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</si>
  <si>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</si>
  <si>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</si>
  <si>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</si>
  <si>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</si>
  <si>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</si>
  <si>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</si>
  <si>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</si>
  <si>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</si>
  <si>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</si>
  <si>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</si>
  <si>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</si>
  <si>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</si>
  <si>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</si>
  <si>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</si>
  <si>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</si>
  <si>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</si>
  <si>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</si>
  <si>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</si>
  <si>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</si>
  <si>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</si>
  <si>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</si>
  <si>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</si>
  <si>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</si>
  <si>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</si>
  <si>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</si>
  <si>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</si>
  <si>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</si>
  <si>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</si>
  <si>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</si>
  <si>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</si>
  <si>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</si>
  <si>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</si>
  <si>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</si>
  <si>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</si>
  <si>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</si>
  <si>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</si>
  <si>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</si>
  <si>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</si>
  <si>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</si>
  <si>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</si>
  <si>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</si>
  <si>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</si>
  <si>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</si>
  <si>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</si>
  <si>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</si>
  <si>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</si>
  <si>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</si>
  <si>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</si>
  <si>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</si>
  <si>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</si>
  <si>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</si>
  <si>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</si>
  <si>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</si>
  <si>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</si>
  <si>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</si>
  <si>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</si>
  <si>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</si>
  <si>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</si>
  <si>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</si>
  <si>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</si>
  <si>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</si>
  <si>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</si>
  <si>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</si>
  <si>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</si>
  <si>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</si>
  <si>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</si>
  <si>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</si>
  <si>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</si>
  <si>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</si>
  <si>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</si>
  <si>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</si>
  <si>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</si>
  <si>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</si>
  <si>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</si>
  <si>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</si>
  <si>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</si>
  <si>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</si>
  <si>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</si>
  <si>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</si>
  <si>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</si>
  <si>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</si>
  <si>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</si>
  <si>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</si>
  <si>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</si>
  <si>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</si>
  <si>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</si>
  <si>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</si>
  <si>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</si>
  <si>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</si>
  <si>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</si>
  <si>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</si>
  <si>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</si>
  <si>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</si>
  <si>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</si>
  <si>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</si>
  <si>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</si>
  <si>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</si>
  <si>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</si>
  <si>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</si>
  <si>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</si>
  <si>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</si>
  <si>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</si>
  <si>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</si>
  <si>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</si>
  <si>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</si>
  <si>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</si>
  <si>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</si>
  <si>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</si>
  <si>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</si>
  <si>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</si>
  <si>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</si>
  <si>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</si>
  <si>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</si>
  <si>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</si>
  <si>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</si>
  <si>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</si>
  <si>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</si>
  <si>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</si>
  <si>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</si>
  <si>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</si>
  <si>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</si>
  <si>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</si>
  <si>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</si>
  <si>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</si>
  <si>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</si>
  <si>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</si>
  <si>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</si>
  <si>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</si>
  <si>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</si>
  <si>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</si>
  <si>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</si>
  <si>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</si>
  <si>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</si>
  <si>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</si>
  <si>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</si>
  <si>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</si>
  <si>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</si>
  <si>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</si>
  <si>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</si>
  <si>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</si>
  <si>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</si>
  <si>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</si>
  <si>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</si>
  <si>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</si>
  <si>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</si>
  <si>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</si>
  <si>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</si>
  <si>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</si>
  <si>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</si>
  <si>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</si>
  <si>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</si>
  <si>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</si>
  <si>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</si>
  <si>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</si>
  <si>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</si>
  <si>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</si>
  <si>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</si>
  <si>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</si>
  <si>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</si>
  <si>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</si>
  <si>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</si>
  <si>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</si>
  <si>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</si>
  <si>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</si>
  <si>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</si>
  <si>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</si>
  <si>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</si>
  <si>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</si>
  <si>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</si>
  <si>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</si>
  <si>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</si>
  <si>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</si>
  <si>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</si>
  <si>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</si>
  <si>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</si>
  <si>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</si>
  <si>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</si>
  <si>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</si>
  <si>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</si>
  <si>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</si>
  <si>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</si>
  <si>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</si>
  <si>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</si>
  <si>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</si>
  <si>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</si>
  <si>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</si>
  <si>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</si>
  <si>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</si>
  <si>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</si>
  <si>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</si>
  <si>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</si>
  <si>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</si>
  <si>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</si>
  <si>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</si>
  <si>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</si>
  <si>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</si>
  <si>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</si>
  <si>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</si>
  <si>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</si>
  <si>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</si>
  <si>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</si>
  <si>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</si>
  <si>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</si>
  <si>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</si>
  <si>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</si>
  <si>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</si>
  <si>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</si>
  <si>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</si>
  <si>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</si>
  <si>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</si>
  <si>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</si>
  <si>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</si>
  <si>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</si>
  <si>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</si>
  <si>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</si>
  <si>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</si>
  <si>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</si>
  <si>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</si>
  <si>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</si>
  <si>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</si>
  <si>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</si>
  <si>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</si>
  <si>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</si>
  <si>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</si>
  <si>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</si>
  <si>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</si>
  <si>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</si>
  <si>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</si>
  <si>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</si>
  <si>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</si>
  <si>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</si>
  <si>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</si>
  <si>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</si>
  <si>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</si>
  <si>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</si>
  <si>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</si>
  <si>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</si>
  <si>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</si>
  <si>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</si>
  <si>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</si>
  <si>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</si>
  <si>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</si>
  <si>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</si>
  <si>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</si>
  <si>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</si>
  <si>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</si>
  <si>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</si>
  <si>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</si>
  <si>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</si>
  <si>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</si>
  <si>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</si>
  <si>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</si>
  <si>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</si>
  <si>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</si>
  <si>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</si>
  <si>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</si>
  <si>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</si>
  <si>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</si>
  <si>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</si>
  <si>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</si>
  <si>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</si>
  <si>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</si>
  <si>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</si>
  <si>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</si>
  <si>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</si>
  <si>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</si>
  <si>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</si>
  <si>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</si>
  <si>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</si>
  <si>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</si>
  <si>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</si>
  <si>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</si>
  <si>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</si>
  <si>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</si>
  <si>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</si>
  <si>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</si>
  <si>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</si>
  <si>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</si>
  <si>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</si>
  <si>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</si>
  <si>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</si>
  <si>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</si>
  <si>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</si>
  <si>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</si>
  <si>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</si>
  <si>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</si>
  <si>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</si>
  <si>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</si>
  <si>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</si>
  <si>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</si>
  <si>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</si>
  <si>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</si>
  <si>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</si>
  <si>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</si>
  <si>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</si>
  <si>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</si>
  <si>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</si>
  <si>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</si>
  <si>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</si>
  <si>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</si>
  <si>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</si>
  <si>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</si>
  <si>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</si>
  <si>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</si>
  <si>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</si>
  <si>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</si>
  <si>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</si>
  <si>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</si>
  <si>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</si>
  <si>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</si>
  <si>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</si>
  <si>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</si>
  <si>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</si>
  <si>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</si>
  <si>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</si>
  <si>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</si>
  <si>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</si>
  <si>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</si>
  <si>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</si>
  <si>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</si>
  <si>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</si>
  <si>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</si>
  <si>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</si>
  <si>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</si>
  <si>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</si>
  <si>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</si>
  <si>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</si>
  <si>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</si>
  <si>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</si>
  <si>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</si>
  <si>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</si>
  <si>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</si>
  <si>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</si>
  <si>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</si>
  <si>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</si>
  <si>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</si>
  <si>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</si>
  <si>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</si>
  <si>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</si>
  <si>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</si>
  <si>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</si>
  <si>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</si>
  <si>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</si>
  <si>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</si>
  <si>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</si>
  <si>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</si>
  <si>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</si>
  <si>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</si>
  <si>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</si>
  <si>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</si>
  <si>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</si>
  <si>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</si>
  <si>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</si>
  <si>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</si>
  <si>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</si>
  <si>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</si>
  <si>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</si>
  <si>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</si>
  <si>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</si>
  <si>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</si>
  <si>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</si>
  <si>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</si>
  <si>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</si>
  <si>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</si>
  <si>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</si>
  <si>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</si>
  <si>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</si>
  <si>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</si>
  <si>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</si>
  <si>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</si>
  <si>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</si>
  <si>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</si>
  <si>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</si>
  <si>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</si>
  <si>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</si>
  <si>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</si>
  <si>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</si>
  <si>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</si>
  <si>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</si>
  <si>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</si>
  <si>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</si>
  <si>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</si>
  <si>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</si>
  <si>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</si>
  <si>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</si>
  <si>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</si>
  <si>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</si>
  <si>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</si>
  <si>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</si>
  <si>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</si>
  <si>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</si>
  <si>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</si>
  <si>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</si>
  <si>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</si>
  <si>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</si>
  <si>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</si>
  <si>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</si>
  <si>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</si>
  <si>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</si>
  <si>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</si>
  <si>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</si>
  <si>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</si>
  <si>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</si>
  <si>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</si>
  <si>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</si>
  <si>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</si>
  <si>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</si>
  <si>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</si>
  <si>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</si>
  <si>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</si>
  <si>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</si>
  <si>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</si>
  <si>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</si>
  <si>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</si>
  <si>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</si>
  <si>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</si>
  <si>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</si>
  <si>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</si>
  <si>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</si>
  <si>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</si>
  <si>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</si>
  <si>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</si>
  <si>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</si>
  <si>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</si>
  <si>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</si>
  <si>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</si>
  <si>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</si>
  <si>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</si>
  <si>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</si>
  <si>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</si>
  <si>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</si>
  <si>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</si>
  <si>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</si>
  <si>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</si>
  <si>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</si>
  <si>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</si>
  <si>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</si>
  <si>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</si>
  <si>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</si>
  <si>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</si>
  <si>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</si>
  <si>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</si>
  <si>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</si>
  <si>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</si>
  <si>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</si>
  <si>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</si>
  <si>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</si>
  <si>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</si>
  <si>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</si>
  <si>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</si>
  <si>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</si>
  <si>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</si>
  <si>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</si>
  <si>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</si>
  <si>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</si>
  <si>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</si>
  <si>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</si>
  <si>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</si>
  <si>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</si>
  <si>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</si>
  <si>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</si>
  <si>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</si>
  <si>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</si>
  <si>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</si>
  <si>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</si>
  <si>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</si>
  <si>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</si>
  <si>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</si>
  <si>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</si>
  <si>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</si>
  <si>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</si>
  <si>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</si>
  <si>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</si>
  <si>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</si>
  <si>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</si>
  <si>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</si>
  <si>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</si>
  <si>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</si>
  <si>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</si>
  <si>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</si>
  <si>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</si>
  <si>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</si>
  <si>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</si>
  <si>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</si>
  <si>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</si>
  <si>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</si>
  <si>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</si>
  <si>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</si>
  <si>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</si>
  <si>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</si>
  <si>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</si>
  <si>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</si>
  <si>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</si>
  <si>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</si>
  <si>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</si>
  <si>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</si>
  <si>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</si>
  <si>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</si>
  <si>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</si>
  <si>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</si>
  <si>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</si>
  <si>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</si>
  <si>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</si>
  <si>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</si>
  <si>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</si>
  <si>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</si>
  <si>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</si>
  <si>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</si>
  <si>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</si>
  <si>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</si>
  <si>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</si>
  <si>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</si>
  <si>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</si>
  <si>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</si>
  <si>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</si>
  <si>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</si>
  <si>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</si>
  <si>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</si>
  <si>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</si>
  <si>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</si>
  <si>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</si>
  <si>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</si>
  <si>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</si>
  <si>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</si>
  <si>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</si>
  <si>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</si>
  <si>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</si>
  <si>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</si>
  <si>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</si>
  <si>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</si>
  <si>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</si>
  <si>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</si>
  <si>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</si>
  <si>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</si>
  <si>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</si>
  <si>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</si>
  <si>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</si>
  <si>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</si>
  <si>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</si>
  <si>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</si>
  <si>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</si>
  <si>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</si>
  <si>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</si>
  <si>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</si>
  <si>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</si>
  <si>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</si>
  <si>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</si>
  <si>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</si>
  <si>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</si>
  <si>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</si>
  <si>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</si>
  <si>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</si>
  <si>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</si>
  <si>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</si>
  <si>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</si>
  <si>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</si>
  <si>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</si>
  <si>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</si>
  <si>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</si>
  <si>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</si>
  <si>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</si>
  <si>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</si>
  <si>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</si>
  <si>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</si>
  <si>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</si>
  <si>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</si>
  <si>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</si>
  <si>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</si>
  <si>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</si>
  <si>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</si>
  <si>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</si>
  <si>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</si>
  <si>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</si>
  <si>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</si>
  <si>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</si>
  <si>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</si>
  <si>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</si>
  <si>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</si>
  <si>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</si>
  <si>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</si>
  <si>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</si>
  <si>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</si>
  <si>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</si>
  <si>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</si>
  <si>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</si>
  <si>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</si>
  <si>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</si>
  <si>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</si>
  <si>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</si>
  <si>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</si>
  <si>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</si>
  <si>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</si>
  <si>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</si>
  <si>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</si>
  <si>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</si>
  <si>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</si>
  <si>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</si>
  <si>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</si>
  <si>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</si>
  <si>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</si>
  <si>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</si>
  <si>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</si>
  <si>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</si>
  <si>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</si>
  <si>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</si>
  <si>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</si>
  <si>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</si>
  <si>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</si>
  <si>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</si>
  <si>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</si>
  <si>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</si>
  <si>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</si>
  <si>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</si>
  <si>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</si>
  <si>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</si>
  <si>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</si>
  <si>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</si>
  <si>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</si>
  <si>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</si>
  <si>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</si>
  <si>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</si>
  <si>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</si>
  <si>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</si>
  <si>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</si>
  <si>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</si>
  <si>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</si>
  <si>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</si>
  <si>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</si>
  <si>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</si>
  <si>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</si>
  <si>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</si>
  <si>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</si>
  <si>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</si>
  <si>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</si>
  <si>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</si>
  <si>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</si>
  <si>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</si>
  <si>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</si>
  <si>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</si>
  <si>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</si>
  <si>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</si>
  <si>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</si>
  <si>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</si>
  <si>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</si>
  <si>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</si>
  <si>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</si>
  <si>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</si>
  <si>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</si>
  <si>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</si>
  <si>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</si>
  <si>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</si>
  <si>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</si>
  <si>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</si>
  <si>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</si>
  <si>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</si>
  <si>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</si>
  <si>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</si>
  <si>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</si>
  <si>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</si>
  <si>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</si>
  <si>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</si>
  <si>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</si>
  <si>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</si>
  <si>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</si>
  <si>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</si>
  <si>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</si>
  <si>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</si>
  <si>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</si>
  <si>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</si>
  <si>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</si>
  <si>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</si>
  <si>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</si>
  <si>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</si>
  <si>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</si>
  <si>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</si>
  <si>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</si>
  <si>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</si>
  <si>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</si>
  <si>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</si>
  <si>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</si>
  <si>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</si>
  <si>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</si>
  <si>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</si>
  <si>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</si>
  <si>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</si>
  <si>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</si>
  <si>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</si>
  <si>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</si>
  <si>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</si>
  <si>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</si>
  <si>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</si>
  <si>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</si>
  <si>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</si>
  <si>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</si>
  <si>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</si>
  <si>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</si>
  <si>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</si>
  <si>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</si>
  <si>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</si>
  <si>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</si>
  <si>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</si>
  <si>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</si>
  <si>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</si>
  <si>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</si>
  <si>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</si>
  <si>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</si>
  <si>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</si>
  <si>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</si>
  <si>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</si>
  <si>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</si>
  <si>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</si>
  <si>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</si>
  <si>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</si>
  <si>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</si>
  <si>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</si>
  <si>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</si>
  <si>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</si>
  <si>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</si>
  <si>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</si>
  <si>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</si>
  <si>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</si>
  <si>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</si>
  <si>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</si>
  <si>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</si>
  <si>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</si>
  <si>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</si>
  <si>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</si>
  <si>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</si>
  <si>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</si>
  <si>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</si>
  <si>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</si>
  <si>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</si>
  <si>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</si>
  <si>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</si>
  <si>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</si>
  <si>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</si>
  <si>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</si>
  <si>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</si>
  <si>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</si>
  <si>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</si>
  <si>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</si>
  <si>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</si>
  <si>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</si>
  <si>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</si>
  <si>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</si>
  <si>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</si>
  <si>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</si>
  <si>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</si>
  <si>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</si>
  <si>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</si>
  <si>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</si>
  <si>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</si>
  <si>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</si>
  <si>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</si>
  <si>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</si>
  <si>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</si>
  <si>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</si>
  <si>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</si>
  <si>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</si>
  <si>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</si>
  <si>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</si>
  <si>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</si>
  <si>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</si>
  <si>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</si>
  <si>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</si>
  <si>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</si>
  <si>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</si>
  <si>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</si>
  <si>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</si>
  <si>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</si>
  <si>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</si>
  <si>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</si>
  <si>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</si>
  <si>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</si>
  <si>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</si>
  <si>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</si>
  <si>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</si>
  <si>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</si>
  <si>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</si>
  <si>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</si>
  <si>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</si>
  <si>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</si>
  <si>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</si>
  <si>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</si>
  <si>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</si>
  <si>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</si>
  <si>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</si>
  <si>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</si>
  <si>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</si>
  <si>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</si>
  <si>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</si>
  <si>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</si>
  <si>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</si>
  <si>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</si>
  <si>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</si>
  <si>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</si>
  <si>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</si>
  <si>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</si>
  <si>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</si>
  <si>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</si>
  <si>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</si>
  <si>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</si>
  <si>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</si>
  <si>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</si>
  <si>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</si>
  <si>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</si>
  <si>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</si>
  <si>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</si>
  <si>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</si>
  <si>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</si>
  <si>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</si>
  <si>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</si>
  <si>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</si>
  <si>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</si>
  <si>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</si>
  <si>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</si>
  <si>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</si>
  <si>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</si>
  <si>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</si>
  <si>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</si>
  <si>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</si>
  <si>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</si>
  <si>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</si>
  <si>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</si>
  <si>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</si>
  <si>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</si>
  <si>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</si>
  <si>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</si>
  <si>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</si>
  <si>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</si>
  <si>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</si>
  <si>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</si>
  <si>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</si>
  <si>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</si>
  <si>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</si>
  <si>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</si>
  <si>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</si>
  <si>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</si>
  <si>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</si>
  <si>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</si>
  <si>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</si>
  <si>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</si>
  <si>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</si>
  <si>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</si>
  <si>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</si>
  <si>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</si>
  <si>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</si>
  <si>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</si>
  <si>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</si>
  <si>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</si>
  <si>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</si>
  <si>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</si>
  <si>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</si>
  <si>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</si>
  <si>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</si>
  <si>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</si>
  <si>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</si>
  <si>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</si>
  <si>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</si>
  <si>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</si>
  <si>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</si>
  <si>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</si>
  <si>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</si>
  <si>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</si>
  <si>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</si>
  <si>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</si>
  <si>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</si>
  <si>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</si>
  <si>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</si>
  <si>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</si>
  <si>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</si>
  <si>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</si>
  <si>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</si>
  <si>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</si>
  <si>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</si>
  <si>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</si>
  <si>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</si>
  <si>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</si>
  <si>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</si>
  <si>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</si>
  <si>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</si>
  <si>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</si>
  <si>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</si>
  <si>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</si>
  <si>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</si>
  <si>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</si>
  <si>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</si>
  <si>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</si>
  <si>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</si>
  <si>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</si>
  <si>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</si>
  <si>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</si>
  <si>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</si>
  <si>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</si>
  <si>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</si>
  <si>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</si>
  <si>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</si>
  <si>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</si>
  <si>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</si>
  <si>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</si>
  <si>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</si>
  <si>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</si>
  <si>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</si>
  <si>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</si>
  <si>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</si>
  <si>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</si>
  <si>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</si>
  <si>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</si>
  <si>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</si>
  <si>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</si>
  <si>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</si>
  <si>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</si>
  <si>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</si>
  <si>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</si>
  <si>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</si>
  <si>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</si>
  <si>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</si>
  <si>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</si>
  <si>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</si>
  <si>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</si>
  <si>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</si>
  <si>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</si>
  <si>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</si>
  <si>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</si>
  <si>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</si>
  <si>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</si>
  <si>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</si>
  <si>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</si>
  <si>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</si>
  <si>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</si>
  <si>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</si>
  <si>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</si>
  <si>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</si>
  <si>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</si>
  <si>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</si>
  <si>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</si>
  <si>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</si>
  <si>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</si>
  <si>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</si>
  <si>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</si>
  <si>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</si>
  <si>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</si>
  <si>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</si>
  <si>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</si>
  <si>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</si>
  <si>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</si>
  <si>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</si>
  <si>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</si>
  <si>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</si>
  <si>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</si>
  <si>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</si>
  <si>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</si>
  <si>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</si>
  <si>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</si>
  <si>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</si>
  <si>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</si>
  <si>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</si>
  <si>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</si>
  <si>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</si>
  <si>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</si>
  <si>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</si>
  <si>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</si>
  <si>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</si>
  <si>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</si>
  <si>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</si>
  <si>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</si>
  <si>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</si>
  <si>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</si>
  <si>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</si>
  <si>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</si>
  <si>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</si>
  <si>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</si>
  <si>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</si>
  <si>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</si>
  <si>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</si>
  <si>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</si>
  <si>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</si>
  <si>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</si>
  <si>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</si>
  <si>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</si>
  <si>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</si>
  <si>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</si>
  <si>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</si>
  <si>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</si>
  <si>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</si>
  <si>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</si>
  <si>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</si>
  <si>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</si>
  <si>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</si>
  <si>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</si>
  <si>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</si>
  <si>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</si>
  <si>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</si>
  <si>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</si>
  <si>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</si>
  <si>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</si>
  <si>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</si>
  <si>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</si>
  <si>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</si>
  <si>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</si>
  <si>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</si>
  <si>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</si>
  <si>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</si>
  <si>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</si>
  <si>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</si>
  <si>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</si>
  <si>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</si>
  <si>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</si>
  <si>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</si>
  <si>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</si>
  <si>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</si>
  <si>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</si>
  <si>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</si>
  <si>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</si>
  <si>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</si>
  <si>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</si>
  <si>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</si>
  <si>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</si>
  <si>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</si>
  <si>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</si>
  <si>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</si>
  <si>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</si>
  <si>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</si>
  <si>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</si>
  <si>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</si>
  <si>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</si>
  <si>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</si>
  <si>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</si>
  <si>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</si>
  <si>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</si>
  <si>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</si>
  <si>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</si>
  <si>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</si>
  <si>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</si>
  <si>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</si>
  <si>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</si>
  <si>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</si>
  <si>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</si>
  <si>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</si>
  <si>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</si>
  <si>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</si>
  <si>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</si>
  <si>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</si>
  <si>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</si>
  <si>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</si>
  <si>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</si>
  <si>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</si>
  <si>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</si>
  <si>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</si>
  <si>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</si>
  <si>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</si>
  <si>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</si>
  <si>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</si>
  <si>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</si>
  <si>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</si>
  <si>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</si>
  <si>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</si>
  <si>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</si>
  <si>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</si>
  <si>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</si>
  <si>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</si>
  <si>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</si>
  <si>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</si>
  <si>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</si>
  <si>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</si>
  <si>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</si>
  <si>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</si>
  <si>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</si>
  <si>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</si>
  <si>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</si>
  <si>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</si>
  <si>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</si>
  <si>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</si>
  <si>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</si>
  <si>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</si>
  <si>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</si>
  <si>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</si>
  <si>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</si>
  <si>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</si>
  <si>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</si>
  <si>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</si>
  <si>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</si>
  <si>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</si>
  <si>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</si>
  <si>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</si>
  <si>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</si>
  <si>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</si>
  <si>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</si>
  <si>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</si>
  <si>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</si>
  <si>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</si>
  <si>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</si>
  <si>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</si>
  <si>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</si>
  <si>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</si>
  <si>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</si>
  <si>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</si>
  <si>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</si>
  <si>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</si>
  <si>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</si>
  <si>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</si>
  <si>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</si>
  <si>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</si>
  <si>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</si>
  <si>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</si>
  <si>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</si>
  <si>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</si>
  <si>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</si>
  <si>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</si>
  <si>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</si>
  <si>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</si>
  <si>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</si>
  <si>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</si>
  <si>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</si>
  <si>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</si>
  <si>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</si>
  <si>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</si>
  <si>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</si>
  <si>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</si>
  <si>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</si>
  <si>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</si>
  <si>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</si>
  <si>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</si>
  <si>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</si>
  <si>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</si>
  <si>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</si>
  <si>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</si>
  <si>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</si>
  <si>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</si>
  <si>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</si>
  <si>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</si>
  <si>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</si>
  <si>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</si>
  <si>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</si>
  <si>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</si>
  <si>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</si>
  <si>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</si>
  <si>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</si>
  <si>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</si>
  <si>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</si>
  <si>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</si>
  <si>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</si>
  <si>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</si>
  <si>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</si>
  <si>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</si>
  <si>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</si>
  <si>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</si>
  <si>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</si>
  <si>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</si>
  <si>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</si>
  <si>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</si>
  <si>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</si>
  <si>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</si>
  <si>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</si>
  <si>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</si>
  <si>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</si>
  <si>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</si>
  <si>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</si>
  <si>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</si>
  <si>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</si>
  <si>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</si>
  <si>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</si>
  <si>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</si>
  <si>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</si>
  <si>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</si>
  <si>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</si>
  <si>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</si>
  <si>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</si>
  <si>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</si>
  <si>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</si>
  <si>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</si>
  <si>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</si>
  <si>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</si>
  <si>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</si>
  <si>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</si>
  <si>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</si>
  <si>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</si>
  <si>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</si>
  <si>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</si>
  <si>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</si>
  <si>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</si>
  <si>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</si>
  <si>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</si>
  <si>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</si>
  <si>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</si>
  <si>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</si>
  <si>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</si>
  <si>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</si>
  <si>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</si>
  <si>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</si>
  <si>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</si>
  <si>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</si>
  <si>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</si>
  <si>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</si>
  <si>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</si>
  <si>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</si>
  <si>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</si>
  <si>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</si>
  <si>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</si>
  <si>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</si>
  <si>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</si>
  <si>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</si>
  <si>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</si>
  <si>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</si>
  <si>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</si>
  <si>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</si>
  <si>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</si>
  <si>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</si>
  <si>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</si>
  <si>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</si>
  <si>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</si>
  <si>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</si>
  <si>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</si>
  <si>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</si>
  <si>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</si>
  <si>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</si>
  <si>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</si>
  <si>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</si>
  <si>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</si>
  <si>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</si>
  <si>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</si>
  <si>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</si>
  <si>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</si>
  <si>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</si>
  <si>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</si>
  <si>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</si>
  <si>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</si>
  <si>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</si>
  <si>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</si>
  <si>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</si>
  <si>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</si>
  <si>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</si>
  <si>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</si>
  <si>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</si>
  <si>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</si>
  <si>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</si>
  <si>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</si>
  <si>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</si>
  <si>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</si>
  <si>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</si>
  <si>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</si>
  <si>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</si>
  <si>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</si>
  <si>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</si>
  <si>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</si>
  <si>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</si>
  <si>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</si>
  <si>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</si>
  <si>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</si>
  <si>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</si>
  <si>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</si>
  <si>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</si>
  <si>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</si>
  <si>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</si>
  <si>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</si>
  <si>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</si>
  <si>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</si>
  <si>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</si>
  <si>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</si>
  <si>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</si>
  <si>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</si>
  <si>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</si>
  <si>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</si>
  <si>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</si>
  <si>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</si>
  <si>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</si>
  <si>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</si>
  <si>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</si>
  <si>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</si>
  <si>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</si>
  <si>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</si>
  <si>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</si>
  <si>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</si>
  <si>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</si>
  <si>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</si>
  <si>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</si>
  <si>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</si>
  <si>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</si>
  <si>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</si>
  <si>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</si>
  <si>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</si>
  <si>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</si>
  <si>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</si>
  <si>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</si>
  <si>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</si>
  <si>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</si>
  <si>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</si>
  <si>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</si>
  <si>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</si>
  <si>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</si>
  <si>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</si>
  <si>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</si>
  <si>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</si>
  <si>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</si>
  <si>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</si>
  <si>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</si>
  <si>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</si>
  <si>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</si>
  <si>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</si>
  <si>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</si>
  <si>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</si>
  <si>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</si>
  <si>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</si>
  <si>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</si>
  <si>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</si>
  <si>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</si>
  <si>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</si>
  <si>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</si>
  <si>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</si>
  <si>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</si>
  <si>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</si>
  <si>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</si>
  <si>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</si>
  <si>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</si>
  <si>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</si>
  <si>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</si>
  <si>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</si>
  <si>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</si>
  <si>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</si>
  <si>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</si>
  <si>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</si>
  <si>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</si>
  <si>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</si>
  <si>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</si>
  <si>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</si>
  <si>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</si>
  <si>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</si>
  <si>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</si>
  <si>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</si>
  <si>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</si>
  <si>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</si>
  <si>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</si>
  <si>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</si>
  <si>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</si>
  <si>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</si>
  <si>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</si>
  <si>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</si>
  <si>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</si>
  <si>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</si>
  <si>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</si>
  <si>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</si>
  <si>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</si>
  <si>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</si>
  <si>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</si>
  <si>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</si>
  <si>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</si>
  <si>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</si>
  <si>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</si>
  <si>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</si>
  <si>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</si>
  <si>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</si>
  <si>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</si>
  <si>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</si>
  <si>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</si>
  <si>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</si>
  <si>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</si>
  <si>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</si>
  <si>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</si>
  <si>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</si>
  <si>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</si>
  <si>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</si>
  <si>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</si>
  <si>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</si>
  <si>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</si>
  <si>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</si>
  <si>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</si>
  <si>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</si>
  <si>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</si>
  <si>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</si>
  <si>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</si>
  <si>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</si>
  <si>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</si>
  <si>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</si>
  <si>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</si>
  <si>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</si>
  <si>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</si>
  <si>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</si>
  <si>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</si>
  <si>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</si>
  <si>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</si>
  <si>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</si>
  <si>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</si>
  <si>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</si>
  <si>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</si>
  <si>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</si>
  <si>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</si>
  <si>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</si>
  <si>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</si>
  <si>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</si>
  <si>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</si>
  <si>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</si>
  <si>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</si>
  <si>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</si>
  <si>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</si>
  <si>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</si>
  <si>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</si>
  <si>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</si>
  <si>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</si>
  <si>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</si>
  <si>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</si>
  <si>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</si>
  <si>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</si>
  <si>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</si>
  <si>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</si>
  <si>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</si>
  <si>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</si>
  <si>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</si>
  <si>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</si>
  <si>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</si>
  <si>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</si>
  <si>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</si>
  <si>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</si>
  <si>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</si>
  <si>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</si>
  <si>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</si>
  <si>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</si>
  <si>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</si>
  <si>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</si>
  <si>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</si>
  <si>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</si>
  <si>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</si>
  <si>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</si>
  <si>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</si>
  <si>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</si>
  <si>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</si>
  <si>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</si>
  <si>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</si>
  <si>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</si>
  <si>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</si>
  <si>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</si>
  <si>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</si>
  <si>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</si>
  <si>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</si>
  <si>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</si>
  <si>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</si>
  <si>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</si>
  <si>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</si>
  <si>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</si>
  <si>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</si>
  <si>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</si>
  <si>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</si>
  <si>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</si>
  <si>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</si>
  <si>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</si>
  <si>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</si>
  <si>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</si>
  <si>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</si>
  <si>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</si>
  <si>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</si>
  <si>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</si>
  <si>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</si>
  <si>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</si>
  <si>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</si>
  <si>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</si>
  <si>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</si>
  <si>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</si>
  <si>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</si>
  <si>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</si>
  <si>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</si>
  <si>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</si>
  <si>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</si>
  <si>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</si>
  <si>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</si>
  <si>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</si>
  <si>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</si>
  <si>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</si>
  <si>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</si>
  <si>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</si>
  <si>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</si>
  <si>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</si>
  <si>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</si>
  <si>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</si>
  <si>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</si>
  <si>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</si>
  <si>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</si>
  <si>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</si>
  <si>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</si>
  <si>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</si>
  <si>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</si>
  <si>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</si>
  <si>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</si>
  <si>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</si>
  <si>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</si>
  <si>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</si>
  <si>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</si>
  <si>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</si>
  <si>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</si>
  <si>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</si>
  <si>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</si>
  <si>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</si>
  <si>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</si>
  <si>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</si>
  <si>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</si>
  <si>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</si>
  <si>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</si>
  <si>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</si>
  <si>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</si>
  <si>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</si>
  <si>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</si>
  <si>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</si>
  <si>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</si>
  <si>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</si>
  <si>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</si>
  <si>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</si>
  <si>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</si>
  <si>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</si>
  <si>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</si>
  <si>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</si>
  <si>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</si>
  <si>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</si>
  <si>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</si>
  <si>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</si>
  <si>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</si>
  <si>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</si>
  <si>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</si>
  <si>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</si>
  <si>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</si>
  <si>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</si>
  <si>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</si>
  <si>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</si>
  <si>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</si>
  <si>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</si>
  <si>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</si>
  <si>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</si>
  <si>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</si>
  <si>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</si>
  <si>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</si>
  <si>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</si>
  <si>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</si>
  <si>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</si>
  <si>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</si>
  <si>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</si>
  <si>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</si>
  <si>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</si>
  <si>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</si>
  <si>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</si>
  <si>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</si>
  <si>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</si>
  <si>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</si>
  <si>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</si>
  <si>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</si>
  <si>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</si>
  <si>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</si>
  <si>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</si>
  <si>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</si>
  <si>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</si>
  <si>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</si>
  <si>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</si>
  <si>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</si>
  <si>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</si>
  <si>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</si>
  <si>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</si>
  <si>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</si>
  <si>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</si>
  <si>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</si>
  <si>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</si>
  <si>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</si>
  <si>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</si>
  <si>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</si>
  <si>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</si>
  <si>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</si>
  <si>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</si>
  <si>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</si>
  <si>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</si>
  <si>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</si>
  <si>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</si>
  <si>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</si>
  <si>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</si>
  <si>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</si>
  <si>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</si>
  <si>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</si>
  <si>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</si>
  <si>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</si>
  <si>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</si>
  <si>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</si>
  <si>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</si>
  <si>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</si>
  <si>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</si>
  <si>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</si>
  <si>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</si>
  <si>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</si>
  <si>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</si>
  <si>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</si>
  <si>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</si>
  <si>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</si>
  <si>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</si>
  <si>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</si>
  <si>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</si>
  <si>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</si>
  <si>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</si>
  <si>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</si>
  <si>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</si>
  <si>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</si>
  <si>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</si>
  <si>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</si>
  <si>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</si>
  <si>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</si>
  <si>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</si>
  <si>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</si>
  <si>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</si>
  <si>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</si>
  <si>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</si>
  <si>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</si>
  <si>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</si>
  <si>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</si>
  <si>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</si>
  <si>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</si>
  <si>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</si>
  <si>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</si>
  <si>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</si>
  <si>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</si>
  <si>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</si>
  <si>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</si>
  <si>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</si>
  <si>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</si>
  <si>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</si>
  <si>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</si>
  <si>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</si>
  <si>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</si>
  <si>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</si>
  <si>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</si>
  <si>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</si>
  <si>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</si>
  <si>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</si>
  <si>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</si>
  <si>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</si>
  <si>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</si>
  <si>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</si>
  <si>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</si>
  <si>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</si>
  <si>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</si>
  <si>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</si>
  <si>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</si>
  <si>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</si>
  <si>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</si>
  <si>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</si>
  <si>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</si>
  <si>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</si>
  <si>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</si>
  <si>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</si>
  <si>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</si>
  <si>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</si>
  <si>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</si>
  <si>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</si>
  <si>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</si>
  <si>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</si>
  <si>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</si>
  <si>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</si>
  <si>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</si>
  <si>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</si>
  <si>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</si>
  <si>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</si>
  <si>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</si>
  <si>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</si>
  <si>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</si>
  <si>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</si>
  <si>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</si>
  <si>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</si>
  <si>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</si>
  <si>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</si>
  <si>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</si>
  <si>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</si>
  <si>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</si>
  <si>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</si>
  <si>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</si>
  <si>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</si>
  <si>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</si>
  <si>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</si>
  <si>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</si>
  <si>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</si>
  <si>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</si>
  <si>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</si>
  <si>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</si>
  <si>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</si>
  <si>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</si>
  <si>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</si>
  <si>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</si>
  <si>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</si>
  <si>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</si>
  <si>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</si>
  <si>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</si>
  <si>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</si>
  <si>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</si>
  <si>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</si>
  <si>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</si>
  <si>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</si>
  <si>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</si>
  <si>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</si>
  <si>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</si>
  <si>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</si>
  <si>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</si>
  <si>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</si>
  <si>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</si>
  <si>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</si>
  <si>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</si>
  <si>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</si>
  <si>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</si>
  <si>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</si>
  <si>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</si>
  <si>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</si>
  <si>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</si>
  <si>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</si>
  <si>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</si>
  <si>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</si>
  <si>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</si>
  <si>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</si>
  <si>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</si>
  <si>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</si>
  <si>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</si>
  <si>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</si>
  <si>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</si>
  <si>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</si>
  <si>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</si>
  <si>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</si>
  <si>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</si>
  <si>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</si>
  <si>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</si>
  <si>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</si>
  <si>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</si>
  <si>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</si>
  <si>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</si>
  <si>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</si>
  <si>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</si>
  <si>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</si>
  <si>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</si>
  <si>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</si>
  <si>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</si>
  <si>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</si>
  <si>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</si>
  <si>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</si>
  <si>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</si>
  <si>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</si>
  <si>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</si>
  <si>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</si>
  <si>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</si>
  <si>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</si>
  <si>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</si>
  <si>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</si>
  <si>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</si>
  <si>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</si>
  <si>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</si>
  <si>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</si>
  <si>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</si>
  <si>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</si>
  <si>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</si>
  <si>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</si>
  <si>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</si>
  <si>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</si>
  <si>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</si>
  <si>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</si>
  <si>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</si>
  <si>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</si>
  <si>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</si>
  <si>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</si>
  <si>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</si>
  <si>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</si>
  <si>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</si>
  <si>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</si>
  <si>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</si>
  <si>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</si>
  <si>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</si>
  <si>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</si>
  <si>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</si>
  <si>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</si>
  <si>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</si>
  <si>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</si>
  <si>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</si>
  <si>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</si>
  <si>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</si>
  <si>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</si>
  <si>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</si>
  <si>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</si>
  <si>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</si>
  <si>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</si>
  <si>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</si>
  <si>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</si>
  <si>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</si>
  <si>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</si>
  <si>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</si>
  <si>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</si>
  <si>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</si>
  <si>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</si>
  <si>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</si>
  <si>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</si>
  <si>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</si>
  <si>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</si>
  <si>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</si>
  <si>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</si>
  <si>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</si>
  <si>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</si>
  <si>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</si>
  <si>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</si>
  <si>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</si>
  <si>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</si>
  <si>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</si>
  <si>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</si>
  <si>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</si>
  <si>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</si>
  <si>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</si>
  <si>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</si>
  <si>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</si>
  <si>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</si>
  <si>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</si>
  <si>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</si>
  <si>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</si>
  <si>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</si>
  <si>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</si>
  <si>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</si>
  <si>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</si>
  <si>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</si>
  <si>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</si>
  <si>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</si>
  <si>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</si>
  <si>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</si>
  <si>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</si>
  <si>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</si>
  <si>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</si>
  <si>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</si>
  <si>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</si>
  <si>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</si>
  <si>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</si>
  <si>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</si>
  <si>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</si>
  <si>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</si>
  <si>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</si>
  <si>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</si>
  <si>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</si>
  <si>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</si>
  <si>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</si>
  <si>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</si>
  <si>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</si>
  <si>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</si>
  <si>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</si>
  <si>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</si>
  <si>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</si>
  <si>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</si>
  <si>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</si>
  <si>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</si>
  <si>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</si>
  <si>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</si>
  <si>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</si>
  <si>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</si>
  <si>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</si>
  <si>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</si>
  <si>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</si>
  <si>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</si>
  <si>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</si>
  <si>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</si>
  <si>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</si>
  <si>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</si>
  <si>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</si>
  <si>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</si>
  <si>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</si>
  <si>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</si>
  <si>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</si>
  <si>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</si>
  <si>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</si>
  <si>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</si>
  <si>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</si>
  <si>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</si>
  <si>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</si>
  <si>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</si>
  <si>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</si>
  <si>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</si>
  <si>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</si>
  <si>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</si>
  <si>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</si>
  <si>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</si>
  <si>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</si>
  <si>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</si>
  <si>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</si>
  <si>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</si>
  <si>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</si>
  <si>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</si>
  <si>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</si>
  <si>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</si>
  <si>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</si>
  <si>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</si>
  <si>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</si>
  <si>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</si>
  <si>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</si>
  <si>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</si>
  <si>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</si>
  <si>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</si>
  <si>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</si>
  <si>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</si>
  <si>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</si>
  <si>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</si>
  <si>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</si>
  <si>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</si>
  <si>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</si>
  <si>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</si>
  <si>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</si>
  <si>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</si>
  <si>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</si>
  <si>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</si>
  <si>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</si>
  <si>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</si>
  <si>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</si>
  <si>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</si>
  <si>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</si>
  <si>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</si>
  <si>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</si>
  <si>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</si>
  <si>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</si>
  <si>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</si>
  <si>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</si>
  <si>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</si>
  <si>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</si>
  <si>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</si>
  <si>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</si>
  <si>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</si>
  <si>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</si>
  <si>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</si>
  <si>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</si>
  <si>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</si>
  <si>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</si>
  <si>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</si>
  <si>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</si>
  <si>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</si>
  <si>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</si>
  <si>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</si>
  <si>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</si>
  <si>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</si>
  <si>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</si>
  <si>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</si>
  <si>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</si>
  <si>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</si>
  <si>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</si>
  <si>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</si>
  <si>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</si>
  <si>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</si>
  <si>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</si>
  <si>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</si>
  <si>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</si>
  <si>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</si>
  <si>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</si>
  <si>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</si>
  <si>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</si>
  <si>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</si>
  <si>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</si>
  <si>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</si>
  <si>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</si>
  <si>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</si>
  <si>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</si>
  <si>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</si>
  <si>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</si>
  <si>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</si>
  <si>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</si>
  <si>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</si>
  <si>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</si>
  <si>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</si>
  <si>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</si>
  <si>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</si>
  <si>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</si>
  <si>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</si>
  <si>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</si>
  <si>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</si>
  <si>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</si>
  <si>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</si>
  <si>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</si>
  <si>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</si>
  <si>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</si>
  <si>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</si>
  <si>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</si>
  <si>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</si>
  <si>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</si>
  <si>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</si>
  <si>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</si>
  <si>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</si>
  <si>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</si>
  <si>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</si>
  <si>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</si>
  <si>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</si>
  <si>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</si>
  <si>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</si>
  <si>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</si>
  <si>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</si>
  <si>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</si>
  <si>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</si>
  <si>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</si>
  <si>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</si>
  <si>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</si>
  <si>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</si>
  <si>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</si>
  <si>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</si>
  <si>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</si>
  <si>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</si>
  <si>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</si>
  <si>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</si>
  <si>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</si>
  <si>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</si>
  <si>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</si>
  <si>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</si>
  <si>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</si>
  <si>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</si>
  <si>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</si>
  <si>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</si>
  <si>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</si>
  <si>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</si>
  <si>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</si>
  <si>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</si>
  <si>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</si>
  <si>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</si>
  <si>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</si>
  <si>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</si>
  <si>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</si>
  <si>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</si>
  <si>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</si>
  <si>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</si>
  <si>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</si>
  <si>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</si>
  <si>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</si>
  <si>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</si>
  <si>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</si>
  <si>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</si>
  <si>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</si>
  <si>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</si>
  <si>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</si>
  <si>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</si>
  <si>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</si>
  <si>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</si>
  <si>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</si>
  <si>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</si>
  <si>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</si>
  <si>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</si>
  <si>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</si>
  <si>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</si>
  <si>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</si>
  <si>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</si>
  <si>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</si>
  <si>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</si>
  <si>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</si>
  <si>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</si>
  <si>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</si>
  <si>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</si>
  <si>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</si>
  <si>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</si>
  <si>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</si>
  <si>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</si>
  <si>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</si>
  <si>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</si>
  <si>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</si>
  <si>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</si>
  <si>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</si>
  <si>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</si>
  <si>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</si>
  <si>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</si>
  <si>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</si>
  <si>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</si>
  <si>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</si>
  <si>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</si>
  <si>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</si>
  <si>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</si>
  <si>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</si>
  <si>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</si>
  <si>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</si>
  <si>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</si>
  <si>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</si>
  <si>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</si>
  <si>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</si>
  <si>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</si>
  <si>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</si>
  <si>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</si>
  <si>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</si>
  <si>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</si>
  <si>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</si>
  <si>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</si>
  <si>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</si>
  <si>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</si>
  <si>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</si>
  <si>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</si>
  <si>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</si>
  <si>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</si>
  <si>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</si>
  <si>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</si>
  <si>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</si>
  <si>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</si>
  <si>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</si>
  <si>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</si>
  <si>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</si>
  <si>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</si>
  <si>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</si>
  <si>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</si>
  <si>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</si>
  <si>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</si>
  <si>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</si>
  <si>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</si>
  <si>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</si>
  <si>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</si>
  <si>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</si>
  <si>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</si>
  <si>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</si>
  <si>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</si>
  <si>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</si>
  <si>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</si>
  <si>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</si>
  <si>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</si>
  <si>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</si>
  <si>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</si>
  <si>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</si>
  <si>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</si>
  <si>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</si>
  <si>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</si>
  <si>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</si>
  <si>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</si>
  <si>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</si>
  <si>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</si>
  <si>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</si>
  <si>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</si>
  <si>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</si>
  <si>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</si>
  <si>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</si>
  <si>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</si>
  <si>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</si>
  <si>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</si>
  <si>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</si>
  <si>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</si>
  <si>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</si>
  <si>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</si>
  <si>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</si>
  <si>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</si>
  <si>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</si>
  <si>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</si>
  <si>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</si>
  <si>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</si>
  <si>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</si>
  <si>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</si>
  <si>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</si>
  <si>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</si>
  <si>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</si>
  <si>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</si>
  <si>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</si>
  <si>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</si>
  <si>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</si>
  <si>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</si>
  <si>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</si>
  <si>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</si>
  <si>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</si>
  <si>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</si>
  <si>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</si>
  <si>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</si>
  <si>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</si>
  <si>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</si>
  <si>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</si>
  <si>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</si>
  <si>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</si>
  <si>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</si>
  <si>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</si>
  <si>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</si>
  <si>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</si>
  <si>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</si>
  <si>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</si>
  <si>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</si>
  <si>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</si>
  <si>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</si>
  <si>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</si>
  <si>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</si>
  <si>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</si>
  <si>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</si>
  <si>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</si>
  <si>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</si>
  <si>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</si>
  <si>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</si>
  <si>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</si>
  <si>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</si>
  <si>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</si>
  <si>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</si>
  <si>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</si>
  <si>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</si>
  <si>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</si>
  <si>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</si>
  <si>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</si>
  <si>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</si>
  <si>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</si>
  <si>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</si>
  <si>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</si>
  <si>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</si>
  <si>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</si>
  <si>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</si>
  <si>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</si>
  <si>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</si>
  <si>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</si>
  <si>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</si>
  <si>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</si>
  <si>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</si>
  <si>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</si>
  <si>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</si>
  <si>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</si>
  <si>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</si>
  <si>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</si>
  <si>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</si>
  <si>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</si>
  <si>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</si>
  <si>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</si>
  <si>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</si>
  <si>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</si>
  <si>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</si>
  <si>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</si>
  <si>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</si>
  <si>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</si>
  <si>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</si>
  <si>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</si>
  <si>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</si>
  <si>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</si>
  <si>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</si>
  <si>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</si>
  <si>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</si>
  <si>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</si>
  <si>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</si>
  <si>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</si>
  <si>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</si>
  <si>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</si>
  <si>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</si>
  <si>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</si>
  <si>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</si>
  <si>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</si>
  <si>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</si>
  <si>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</si>
  <si>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</si>
  <si>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</si>
  <si>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</si>
  <si>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</si>
  <si>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</si>
  <si>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</si>
  <si>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</si>
  <si>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</si>
  <si>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</si>
  <si>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</si>
  <si>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</si>
  <si>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</si>
  <si>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</si>
  <si>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</si>
  <si>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</si>
  <si>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</si>
  <si>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</si>
  <si>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</si>
  <si>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</si>
  <si>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</si>
  <si>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</si>
  <si>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</si>
  <si>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</si>
  <si>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</si>
  <si>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</si>
  <si>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</si>
  <si>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</si>
  <si>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</si>
  <si>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</si>
  <si>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</si>
  <si>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</si>
  <si>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</si>
  <si>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</si>
  <si>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</si>
  <si>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</si>
  <si>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</si>
  <si>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</si>
  <si>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</si>
  <si>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</si>
  <si>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</si>
  <si>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</si>
  <si>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</si>
  <si>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</si>
  <si>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</si>
  <si>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</si>
  <si>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</si>
  <si>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</si>
  <si>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</si>
  <si>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</si>
  <si>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</si>
  <si>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</si>
  <si>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</si>
  <si>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</si>
  <si>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</si>
  <si>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</si>
  <si>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</si>
  <si>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</si>
  <si>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</si>
  <si>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</si>
  <si>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</si>
  <si>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</si>
  <si>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</si>
  <si>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</si>
  <si>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</si>
  <si>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</si>
  <si>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</si>
  <si>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</si>
  <si>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</si>
  <si>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</si>
  <si>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</si>
  <si>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</si>
  <si>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</si>
  <si>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</si>
  <si>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</si>
  <si>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</si>
  <si>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</si>
  <si>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</si>
  <si>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</si>
  <si>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</si>
  <si>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</si>
  <si>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</si>
  <si>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</si>
  <si>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</si>
  <si>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</si>
  <si>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</si>
  <si>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</si>
  <si>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</si>
  <si>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</si>
  <si>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</si>
  <si>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</si>
  <si>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</si>
  <si>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</si>
  <si>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</si>
  <si>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</si>
  <si>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</si>
  <si>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</si>
  <si>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</si>
  <si>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</si>
  <si>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</si>
  <si>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</si>
  <si>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</si>
  <si>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</si>
  <si>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</si>
  <si>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</si>
  <si>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</si>
  <si>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</si>
  <si>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</si>
  <si>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</si>
  <si>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</si>
  <si>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</si>
  <si>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</si>
  <si>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</si>
  <si>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</si>
  <si>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</si>
  <si>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</si>
  <si>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</si>
  <si>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</si>
  <si>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</si>
  <si>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</si>
  <si>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</si>
  <si>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</si>
  <si>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</si>
  <si>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</si>
  <si>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</si>
  <si>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</si>
  <si>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</si>
  <si>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</si>
  <si>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</si>
  <si>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</si>
  <si>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</si>
  <si>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</si>
  <si>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</si>
  <si>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</si>
  <si>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</si>
  <si>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</si>
  <si>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</si>
  <si>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</si>
  <si>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</si>
  <si>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</si>
  <si>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</si>
  <si>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</si>
  <si>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</si>
  <si>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</si>
  <si>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</si>
  <si>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</si>
  <si>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</si>
  <si>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</si>
  <si>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</si>
  <si>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</si>
  <si>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</si>
  <si>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</si>
  <si>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</si>
  <si>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</si>
  <si>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</si>
  <si>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</si>
  <si>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</si>
  <si>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</si>
  <si>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</si>
  <si>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</si>
  <si>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</si>
  <si>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</si>
  <si>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</si>
  <si>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</si>
  <si>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</si>
  <si>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</si>
  <si>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</si>
  <si>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</si>
  <si>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</si>
  <si>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</si>
  <si>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</si>
  <si>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</si>
  <si>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</si>
  <si>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</si>
  <si>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</si>
  <si>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</si>
  <si>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</si>
  <si>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</si>
  <si>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</si>
  <si>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</si>
  <si>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</si>
  <si>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</si>
  <si>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</si>
  <si>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</si>
  <si>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</si>
  <si>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</si>
  <si>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</si>
  <si>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</si>
  <si>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</si>
  <si>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</si>
  <si>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</si>
  <si>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</si>
  <si>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</si>
  <si>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</si>
  <si>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</si>
  <si>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</si>
  <si>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</si>
  <si>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</si>
  <si>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</si>
  <si>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</si>
  <si>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</si>
  <si>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</si>
  <si>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</si>
  <si>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</si>
  <si>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</si>
  <si>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</si>
  <si>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</si>
  <si>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</si>
  <si>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</si>
  <si>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</si>
  <si>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</si>
  <si>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</si>
  <si>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</si>
  <si>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</si>
  <si>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</si>
  <si>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</si>
  <si>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</si>
  <si>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</si>
  <si>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</si>
  <si>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</si>
  <si>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</si>
  <si>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</si>
  <si>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</si>
  <si>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</si>
  <si>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</si>
  <si>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</si>
  <si>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</si>
  <si>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</si>
  <si>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</si>
  <si>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</si>
  <si>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</si>
  <si>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</si>
  <si>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</si>
  <si>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</si>
  <si>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</si>
  <si>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</si>
  <si>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</si>
  <si>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</si>
  <si>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</si>
  <si>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</si>
  <si>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</si>
  <si>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</si>
  <si>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</si>
  <si>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</si>
  <si>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</si>
  <si>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</si>
  <si>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</si>
  <si>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</si>
  <si>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</si>
  <si>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</si>
  <si>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</si>
  <si>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</si>
  <si>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</si>
  <si>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</si>
  <si>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</si>
  <si>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</si>
  <si>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</si>
  <si>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</si>
  <si>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</si>
  <si>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</si>
  <si>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</si>
  <si>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</si>
  <si>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</si>
  <si>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</si>
  <si>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</si>
  <si>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</si>
  <si>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</si>
  <si>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</si>
  <si>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</si>
  <si>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</si>
  <si>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</si>
  <si>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</si>
  <si>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</si>
  <si>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</si>
  <si>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</si>
  <si>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</si>
  <si>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</si>
  <si>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</si>
  <si>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</si>
  <si>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</si>
  <si>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</si>
  <si>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</si>
  <si>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</si>
  <si>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</si>
  <si>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</si>
  <si>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</si>
  <si>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</si>
  <si>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</si>
  <si>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</si>
  <si>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</si>
  <si>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</si>
  <si>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</si>
  <si>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</si>
  <si>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</si>
  <si>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</si>
  <si>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</si>
  <si>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</si>
  <si>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</si>
  <si>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</si>
  <si>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</si>
  <si>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</si>
  <si>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</si>
  <si>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</si>
  <si>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</si>
  <si>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</si>
  <si>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</si>
  <si>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</si>
  <si>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</si>
  <si>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</si>
  <si>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</si>
  <si>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</si>
  <si>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</si>
  <si>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</si>
  <si>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</si>
  <si>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</si>
  <si>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</si>
  <si>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</si>
  <si>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</si>
  <si>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</si>
  <si>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</si>
  <si>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</si>
  <si>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</si>
  <si>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</si>
  <si>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</si>
  <si>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</si>
  <si>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</si>
  <si>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</si>
  <si>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</si>
  <si>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</si>
  <si>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</si>
  <si>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</si>
  <si>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</si>
  <si>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</si>
  <si>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</si>
  <si>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</si>
  <si>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</si>
  <si>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</si>
  <si>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</si>
  <si>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</si>
  <si>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</si>
  <si>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</si>
  <si>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</si>
  <si>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</si>
  <si>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</si>
  <si>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</si>
  <si>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</si>
  <si>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</si>
  <si>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</si>
  <si>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</si>
  <si>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</si>
  <si>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</si>
  <si>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</si>
  <si>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</si>
  <si>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</si>
  <si>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</si>
  <si>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</si>
  <si>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</si>
  <si>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</si>
  <si>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</si>
  <si>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</si>
  <si>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</si>
  <si>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</si>
  <si>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</si>
  <si>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</si>
  <si>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</si>
  <si>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</si>
  <si>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</si>
  <si>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</si>
  <si>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</si>
  <si>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</si>
  <si>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</si>
  <si>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</si>
  <si>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</si>
  <si>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</si>
  <si>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</si>
  <si>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</si>
  <si>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</si>
  <si>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</si>
  <si>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</si>
  <si>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</si>
  <si>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</si>
  <si>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</si>
  <si>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</si>
  <si>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</si>
  <si>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</si>
  <si>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</si>
  <si>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</si>
  <si>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</si>
  <si>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</si>
  <si>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</si>
  <si>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</si>
  <si>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</si>
  <si>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</si>
  <si>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</si>
  <si>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</si>
  <si>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</si>
  <si>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</si>
  <si>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</si>
  <si>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</si>
  <si>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</si>
  <si>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</si>
  <si>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</si>
  <si>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</si>
  <si>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</si>
  <si>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</si>
  <si>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</si>
  <si>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</si>
  <si>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</si>
  <si>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</si>
  <si>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</si>
  <si>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</si>
  <si>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</si>
  <si>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</si>
  <si>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</si>
  <si>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</si>
  <si>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</si>
  <si>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</si>
  <si>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</si>
  <si>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</si>
  <si>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</si>
  <si>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</si>
  <si>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</si>
  <si>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</si>
  <si>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</si>
  <si>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</si>
  <si>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</si>
  <si>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</si>
  <si>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</si>
  <si>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</si>
  <si>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</si>
  <si>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</si>
  <si>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</si>
  <si>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</si>
  <si>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</si>
  <si>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</si>
  <si>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</si>
  <si>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</si>
  <si>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</si>
  <si>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</si>
  <si>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</si>
  <si>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</si>
  <si>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</si>
  <si>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</si>
  <si>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</si>
  <si>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</si>
  <si>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</si>
  <si>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</si>
  <si>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</si>
  <si>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</si>
  <si>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</si>
  <si>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</si>
  <si>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</si>
  <si>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</si>
  <si>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</si>
  <si>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</si>
  <si>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</si>
  <si>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</si>
  <si>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</si>
  <si>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</si>
  <si>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</si>
  <si>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</si>
  <si>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</si>
  <si>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</si>
  <si>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</si>
  <si>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</si>
  <si>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</si>
  <si>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</si>
  <si>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</si>
  <si>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</si>
  <si>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</si>
  <si>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</si>
  <si>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</si>
  <si>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</si>
  <si>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</si>
  <si>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</si>
  <si>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</si>
  <si>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</si>
  <si>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</si>
  <si>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</si>
  <si>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</si>
  <si>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</si>
  <si>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</si>
  <si>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</si>
  <si>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</si>
  <si>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</si>
  <si>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</si>
  <si>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</si>
  <si>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</si>
  <si>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</si>
  <si>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</si>
  <si>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</si>
  <si>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</si>
  <si>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</si>
  <si>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</si>
  <si>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</si>
  <si>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</si>
  <si>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</si>
  <si>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</si>
  <si>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</si>
  <si>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</si>
  <si>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</si>
  <si>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</si>
  <si>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</si>
  <si>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</si>
  <si>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</si>
  <si>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</si>
  <si>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</si>
  <si>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</si>
  <si>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</si>
  <si>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</si>
  <si>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</si>
  <si>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</si>
  <si>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</si>
  <si>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</si>
  <si>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</si>
  <si>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</si>
  <si>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</si>
  <si>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</si>
  <si>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</si>
  <si>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</si>
  <si>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</si>
  <si>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</si>
  <si>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</si>
  <si>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</si>
  <si>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</si>
  <si>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</si>
  <si>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</si>
  <si>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</si>
  <si>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</si>
  <si>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</si>
  <si>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</si>
  <si>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</si>
  <si>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</si>
  <si>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</si>
  <si>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</si>
  <si>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</si>
  <si>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</si>
  <si>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</si>
  <si>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</si>
  <si>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</si>
  <si>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</si>
  <si>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</si>
  <si>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</si>
  <si>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</si>
  <si>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</si>
  <si>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</si>
  <si>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</si>
  <si>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</si>
  <si>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</si>
  <si>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</si>
  <si>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</si>
  <si>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</si>
  <si>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</si>
  <si>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</si>
  <si>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</si>
  <si>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</si>
  <si>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</si>
  <si>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</si>
  <si>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</si>
  <si>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</si>
  <si>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</si>
  <si>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</si>
  <si>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</si>
  <si>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</si>
  <si>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</si>
  <si>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</si>
  <si>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</si>
  <si>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</si>
  <si>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</si>
  <si>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</si>
  <si>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</si>
  <si>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</si>
  <si>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</si>
  <si>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</si>
  <si>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</si>
  <si>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</si>
  <si>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</si>
  <si>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</si>
  <si>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</si>
  <si>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</si>
  <si>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</si>
  <si>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</si>
  <si>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</si>
  <si>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</si>
  <si>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</si>
  <si>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</si>
  <si>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</si>
  <si>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</si>
  <si>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</si>
  <si>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</si>
  <si>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</si>
  <si>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</si>
  <si>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</si>
  <si>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</si>
  <si>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</si>
  <si>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</si>
  <si>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</si>
  <si>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</si>
  <si>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</si>
  <si>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</si>
  <si>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</si>
  <si>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</si>
  <si>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</si>
  <si>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</si>
  <si>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</si>
  <si>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</si>
  <si>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</si>
  <si>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</si>
  <si>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</si>
  <si>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</si>
  <si>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</si>
  <si>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</si>
  <si>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</si>
  <si>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</si>
  <si>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</si>
  <si>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</si>
  <si>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</si>
  <si>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</si>
  <si>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</si>
  <si>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</si>
  <si>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</si>
  <si>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</si>
  <si>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</si>
  <si>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</si>
  <si>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</si>
  <si>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</si>
  <si>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</si>
  <si>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</si>
  <si>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</si>
  <si>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</si>
  <si>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</si>
  <si>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</si>
  <si>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</si>
  <si>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</si>
  <si>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</si>
  <si>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</si>
  <si>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</si>
  <si>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</si>
  <si>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</si>
  <si>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</si>
  <si>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</si>
  <si>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</si>
  <si>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</si>
  <si>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</si>
  <si>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</si>
  <si>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</si>
  <si>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</si>
  <si>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</si>
  <si>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</si>
  <si>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</si>
  <si>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</si>
  <si>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</si>
  <si>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</si>
  <si>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</si>
  <si>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</si>
  <si>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</si>
  <si>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</si>
  <si>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</si>
  <si>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</si>
  <si>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</si>
  <si>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</si>
  <si>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</si>
  <si>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</si>
  <si>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</si>
  <si>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</si>
  <si>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</si>
  <si>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</si>
  <si>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</si>
  <si>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</si>
  <si>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</si>
  <si>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</si>
  <si>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</si>
  <si>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</si>
  <si>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</si>
  <si>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</si>
  <si>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</si>
  <si>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</si>
  <si>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</si>
  <si>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</si>
  <si>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</si>
  <si>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</si>
  <si>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</si>
  <si>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</si>
  <si>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</si>
  <si>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</si>
  <si>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</si>
  <si>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</si>
  <si>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</si>
  <si>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</si>
  <si>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</si>
  <si>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</si>
  <si>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</si>
  <si>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</si>
  <si>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</si>
  <si>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</si>
  <si>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</si>
  <si>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</si>
  <si>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</si>
  <si>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</si>
  <si>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</si>
  <si>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</si>
  <si>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</si>
  <si>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</si>
  <si>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</si>
  <si>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</si>
  <si>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</si>
  <si>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</si>
  <si>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</si>
  <si>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</si>
  <si>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</si>
  <si>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</si>
  <si>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</si>
  <si>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</si>
  <si>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</si>
  <si>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</si>
  <si>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</si>
  <si>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</si>
  <si>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</si>
  <si>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</si>
  <si>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</si>
  <si>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</si>
  <si>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</si>
  <si>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</si>
  <si>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</si>
  <si>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</si>
  <si>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</si>
  <si>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</si>
  <si>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</si>
  <si>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</si>
  <si>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</si>
  <si>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</si>
  <si>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</si>
  <si>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</si>
  <si>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</si>
  <si>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</si>
  <si>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</si>
  <si>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</si>
  <si>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</si>
  <si>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</si>
  <si>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</si>
  <si>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</si>
  <si>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</si>
  <si>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</si>
  <si>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</si>
  <si>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</si>
  <si>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</si>
  <si>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</si>
  <si>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</si>
  <si>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</si>
  <si>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</si>
  <si>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</si>
  <si>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</si>
  <si>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</si>
  <si>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</si>
  <si>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</si>
  <si>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</si>
  <si>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</si>
  <si>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</si>
  <si>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</si>
  <si>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</si>
  <si>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</si>
  <si>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</si>
  <si>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</si>
  <si>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</si>
  <si>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</si>
  <si>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</si>
  <si>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</si>
  <si>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</si>
  <si>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</si>
  <si>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</si>
  <si>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</si>
  <si>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</si>
  <si>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</si>
  <si>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</si>
  <si>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</si>
  <si>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</si>
  <si>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</si>
  <si>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</si>
  <si>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</si>
  <si>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</si>
  <si>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</si>
  <si>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</si>
  <si>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</si>
  <si>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</si>
  <si>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</si>
  <si>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</si>
  <si>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</si>
  <si>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</si>
  <si>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</si>
  <si>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</si>
  <si>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</si>
  <si>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</si>
  <si>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</si>
  <si>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</si>
  <si>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</si>
  <si>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</si>
  <si>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</si>
  <si>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</si>
  <si>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</si>
  <si>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</si>
  <si>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</si>
  <si>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</si>
  <si>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</si>
  <si>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</si>
  <si>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</si>
  <si>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</si>
  <si>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</si>
  <si>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</si>
  <si>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</si>
  <si>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</si>
  <si>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</si>
  <si>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</si>
  <si>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</si>
  <si>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</si>
  <si>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</si>
  <si>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</si>
  <si>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</si>
  <si>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</si>
  <si>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</si>
  <si>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</si>
  <si>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</si>
  <si>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</si>
  <si>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</si>
  <si>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</si>
  <si>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</si>
  <si>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</si>
  <si>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</si>
  <si>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</si>
  <si>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</si>
  <si>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</si>
  <si>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</si>
  <si>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</si>
  <si>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</si>
  <si>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</si>
  <si>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</si>
  <si>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</si>
  <si>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</si>
  <si>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</si>
  <si>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</si>
  <si>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</si>
  <si>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</si>
  <si>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</si>
  <si>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</si>
  <si>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</si>
  <si>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</si>
  <si>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</si>
  <si>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</si>
  <si>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</si>
  <si>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</si>
  <si>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</si>
  <si>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</si>
  <si>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</si>
  <si>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</si>
  <si>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</si>
  <si>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</si>
  <si>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</si>
  <si>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</si>
  <si>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</si>
  <si>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</si>
  <si>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</si>
  <si>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</si>
  <si>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</si>
  <si>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</si>
  <si>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</si>
  <si>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</si>
  <si>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</si>
  <si>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</si>
  <si>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</si>
  <si>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</si>
  <si>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</si>
  <si>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</si>
  <si>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</si>
  <si>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</si>
  <si>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</si>
  <si>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</si>
  <si>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</si>
  <si>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</si>
  <si>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</si>
  <si>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</si>
  <si>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</si>
  <si>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</si>
  <si>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</si>
  <si>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</si>
  <si>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</si>
  <si>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</si>
  <si>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</si>
  <si>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</si>
  <si>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</si>
  <si>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</si>
  <si>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</si>
  <si>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</si>
  <si>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</si>
  <si>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</si>
  <si>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</si>
  <si>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</si>
  <si>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</si>
  <si>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</si>
  <si>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</si>
  <si>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</si>
  <si>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</si>
  <si>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</si>
  <si>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</si>
  <si>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</si>
  <si>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</si>
  <si>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</si>
  <si>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</si>
  <si>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</si>
  <si>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</si>
  <si>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</si>
  <si>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</si>
  <si>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</si>
  <si>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</si>
  <si>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</si>
  <si>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</si>
  <si>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</si>
  <si>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</si>
  <si>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</si>
  <si>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</si>
  <si>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</si>
  <si>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</si>
  <si>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</si>
  <si>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</si>
  <si>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</si>
  <si>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</si>
  <si>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</si>
  <si>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</si>
  <si>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</si>
  <si>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</si>
  <si>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</si>
  <si>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</si>
  <si>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</si>
  <si>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</si>
  <si>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</si>
  <si>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</si>
  <si>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</si>
  <si>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</si>
  <si>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</si>
  <si>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</si>
  <si>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</si>
  <si>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</si>
  <si>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</si>
  <si>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</si>
  <si>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</si>
  <si>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</si>
  <si>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</si>
  <si>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</si>
  <si>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</si>
  <si>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</si>
  <si>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</si>
  <si>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</si>
  <si>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</si>
  <si>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</si>
  <si>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</si>
  <si>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</si>
  <si>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</si>
  <si>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</si>
  <si>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</si>
  <si>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</si>
  <si>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</si>
  <si>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</si>
  <si>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</si>
  <si>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</si>
  <si>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</si>
  <si>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</si>
  <si>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</si>
  <si>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</si>
  <si>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</si>
  <si>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</si>
  <si>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</si>
  <si>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</si>
  <si>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</si>
  <si>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</si>
  <si>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</si>
  <si>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</si>
  <si>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</si>
  <si>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</si>
  <si>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</si>
  <si>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</si>
  <si>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</si>
  <si>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</si>
  <si>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</si>
  <si>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</si>
  <si>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</si>
  <si>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</si>
  <si>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</si>
  <si>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</si>
  <si>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</si>
  <si>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</si>
  <si>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</si>
  <si>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</si>
  <si>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</si>
  <si>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</si>
  <si>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</si>
  <si>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</si>
  <si>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</si>
  <si>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</si>
  <si>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</si>
  <si>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</si>
  <si>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</si>
  <si>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</si>
  <si>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</si>
  <si>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</si>
  <si>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</si>
  <si>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</si>
  <si>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</si>
  <si>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</si>
  <si>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</si>
  <si>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</si>
  <si>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</si>
  <si>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</si>
  <si>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</si>
  <si>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</si>
  <si>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</si>
  <si>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</si>
  <si>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</si>
  <si>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</si>
  <si>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</si>
  <si>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</si>
  <si>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</si>
  <si>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</si>
  <si>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</si>
  <si>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</si>
  <si>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</si>
  <si>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</si>
  <si>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</si>
  <si>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</si>
  <si>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</si>
  <si>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</si>
  <si>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</si>
  <si>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</si>
  <si>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</si>
  <si>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</si>
  <si>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</si>
  <si>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</si>
  <si>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</si>
  <si>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</si>
  <si>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</si>
  <si>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</si>
  <si>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</si>
  <si>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</si>
  <si>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</si>
  <si>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</si>
  <si>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</si>
  <si>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</si>
  <si>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</si>
  <si>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</si>
  <si>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</si>
  <si>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</si>
  <si>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</si>
  <si>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</si>
  <si>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</si>
  <si>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</si>
  <si>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</si>
  <si>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</si>
  <si>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</si>
  <si>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</si>
  <si>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</si>
  <si>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</si>
  <si>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</si>
  <si>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</si>
  <si>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</si>
  <si>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</si>
  <si>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</si>
  <si>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</si>
  <si>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</si>
  <si>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</si>
  <si>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</si>
  <si>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</si>
  <si>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</si>
  <si>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</si>
  <si>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</si>
  <si>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</si>
  <si>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</si>
  <si>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</si>
  <si>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</si>
  <si>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</si>
  <si>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</si>
  <si>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</si>
  <si>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</si>
  <si>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</si>
  <si>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</si>
  <si>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</si>
  <si>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</si>
  <si>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</si>
  <si>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</si>
  <si>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</si>
  <si>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</si>
  <si>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</si>
  <si>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</si>
  <si>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</si>
  <si>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</si>
  <si>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</si>
  <si>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</si>
  <si>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</si>
  <si>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</si>
  <si>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</si>
  <si>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</si>
  <si>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</si>
  <si>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</si>
  <si>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</si>
  <si>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</si>
  <si>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</si>
  <si>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</si>
  <si>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</si>
  <si>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</si>
  <si>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</si>
  <si>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</si>
  <si>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</si>
  <si>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</si>
  <si>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</si>
  <si>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</si>
  <si>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</si>
  <si>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</si>
  <si>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</si>
  <si>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</si>
  <si>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</si>
  <si>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</si>
  <si>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</si>
  <si>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</si>
  <si>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</si>
  <si>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</si>
  <si>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</si>
  <si>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</si>
  <si>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</si>
  <si>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</si>
  <si>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</si>
  <si>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</si>
  <si>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</si>
  <si>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</si>
  <si>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</si>
  <si>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</si>
  <si>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</si>
  <si>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</si>
  <si>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</si>
  <si>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</si>
  <si>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</si>
  <si>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</si>
  <si>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</si>
  <si>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</si>
  <si>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</si>
  <si>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</si>
  <si>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</si>
  <si>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</si>
  <si>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</si>
  <si>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</si>
  <si>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</si>
  <si>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</si>
  <si>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</si>
  <si>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</si>
  <si>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</si>
  <si>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</si>
  <si>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</si>
  <si>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</si>
  <si>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</si>
  <si>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</si>
  <si>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</si>
  <si>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</si>
  <si>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</si>
  <si>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</si>
  <si>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</si>
  <si>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</si>
  <si>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</si>
  <si>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</si>
  <si>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</si>
  <si>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</si>
  <si>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</si>
  <si>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</si>
  <si>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</si>
  <si>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</si>
  <si>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</si>
  <si>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</si>
  <si>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</si>
  <si>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</si>
  <si>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</si>
  <si>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</si>
  <si>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</si>
  <si>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</si>
  <si>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</si>
  <si>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</si>
  <si>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</si>
  <si>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</si>
  <si>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</si>
  <si>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</si>
  <si>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</si>
  <si>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</si>
  <si>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</si>
  <si>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</si>
  <si>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</si>
  <si>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</si>
  <si>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</si>
  <si>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</si>
  <si>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</si>
  <si>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</si>
  <si>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</si>
  <si>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</si>
  <si>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</si>
  <si>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</si>
  <si>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</si>
  <si>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</si>
  <si>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</si>
  <si>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</si>
  <si>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</si>
  <si>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</si>
  <si>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</si>
  <si>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</si>
  <si>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</si>
  <si>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</si>
  <si>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</si>
  <si>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</si>
  <si>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</si>
  <si>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</si>
  <si>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</si>
  <si>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</si>
  <si>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</si>
  <si>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</si>
  <si>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</si>
  <si>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</si>
  <si>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</si>
  <si>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</si>
  <si>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</si>
  <si>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</si>
  <si>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</si>
  <si>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</si>
  <si>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</si>
  <si>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</si>
  <si>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</si>
  <si>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</si>
  <si>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</si>
  <si>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</si>
  <si>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</si>
  <si>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</si>
  <si>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</si>
  <si>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</si>
  <si>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</si>
  <si>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</si>
  <si>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</si>
  <si>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</si>
  <si>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</si>
  <si>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</si>
  <si>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</si>
  <si>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</si>
  <si>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</si>
  <si>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</si>
  <si>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</si>
  <si>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</si>
  <si>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</si>
  <si>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</si>
  <si>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</si>
  <si>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</si>
  <si>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</si>
  <si>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</si>
  <si>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</si>
  <si>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</si>
  <si>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</si>
  <si>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</si>
  <si>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</si>
  <si>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</si>
  <si>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</si>
  <si>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</si>
  <si>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</si>
  <si>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</si>
  <si>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</si>
  <si>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</si>
  <si>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</si>
  <si>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</si>
  <si>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</si>
  <si>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</si>
  <si>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</si>
  <si>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</si>
  <si>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</si>
  <si>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</si>
  <si>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</si>
  <si>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</si>
  <si>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</si>
  <si>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</si>
  <si>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</si>
  <si>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</si>
  <si>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</si>
  <si>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</si>
  <si>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</si>
  <si>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</si>
  <si>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</si>
  <si>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</si>
  <si>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</si>
  <si>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</si>
  <si>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</si>
  <si>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</si>
  <si>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</si>
  <si>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</si>
  <si>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</si>
  <si>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</si>
  <si>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</si>
  <si>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</si>
  <si>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</si>
  <si>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</si>
  <si>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</si>
  <si>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</si>
  <si>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</si>
  <si>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</si>
  <si>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</si>
  <si>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</si>
  <si>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</si>
  <si>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</si>
  <si>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</si>
  <si>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</si>
  <si>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</si>
  <si>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</si>
  <si>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</si>
  <si>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</si>
  <si>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</si>
  <si>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</si>
  <si>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</si>
  <si>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</si>
  <si>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</si>
  <si>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</si>
  <si>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</si>
  <si>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</si>
  <si>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</si>
  <si>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</si>
  <si>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</si>
  <si>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</si>
  <si>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</si>
  <si>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</si>
  <si>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</si>
  <si>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</si>
  <si>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</si>
  <si>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</si>
  <si>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</si>
  <si>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</si>
  <si>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</si>
  <si>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</si>
  <si>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</si>
  <si>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</si>
  <si>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</si>
  <si>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</si>
  <si>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</si>
  <si>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</si>
  <si>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</si>
  <si>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</si>
  <si>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</si>
  <si>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</si>
  <si>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</si>
  <si>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</si>
  <si>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</si>
  <si>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</si>
  <si>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</si>
  <si>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</si>
  <si>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</si>
  <si>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</si>
  <si>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</si>
  <si>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</si>
  <si>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</si>
  <si>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</si>
  <si>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</si>
  <si>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</si>
  <si>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</si>
  <si>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</si>
  <si>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</si>
  <si>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</si>
  <si>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</si>
  <si>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</si>
  <si>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</si>
  <si>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</si>
  <si>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</si>
  <si>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</si>
  <si>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</si>
  <si>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</si>
  <si>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</si>
  <si>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</si>
  <si>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</si>
  <si>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</si>
  <si>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</si>
  <si>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</si>
  <si>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</si>
  <si>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</si>
  <si>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</si>
  <si>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</si>
  <si>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</si>
  <si>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</si>
  <si>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</si>
  <si>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</si>
  <si>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</si>
  <si>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</si>
  <si>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</si>
  <si>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</si>
  <si>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</si>
  <si>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</si>
  <si>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</si>
  <si>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</si>
  <si>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</si>
  <si>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</si>
  <si>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</si>
  <si>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</si>
  <si>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</si>
  <si>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</si>
  <si>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</si>
  <si>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</si>
  <si>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</si>
  <si>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</si>
  <si>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</si>
  <si>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</si>
  <si>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</si>
  <si>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</si>
  <si>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</si>
  <si>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</si>
  <si>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</si>
  <si>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</si>
  <si>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</si>
  <si>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</si>
  <si>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</si>
  <si>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</si>
  <si>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</si>
  <si>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</si>
  <si>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</si>
  <si>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</si>
  <si>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</si>
  <si>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</si>
  <si>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</si>
  <si>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</si>
  <si>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</si>
  <si>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</si>
  <si>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</si>
  <si>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</si>
  <si>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</si>
  <si>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</si>
  <si>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</si>
  <si>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</si>
  <si>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</si>
  <si>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</si>
  <si>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</si>
  <si>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</si>
  <si>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</si>
  <si>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</si>
  <si>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</si>
  <si>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</si>
  <si>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</si>
  <si>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</si>
  <si>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</si>
  <si>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</si>
  <si>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</si>
  <si>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</si>
  <si>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</si>
  <si>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</si>
  <si>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</si>
  <si>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</si>
  <si>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</si>
  <si>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</si>
  <si>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</si>
  <si>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</si>
  <si>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</si>
  <si>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</si>
  <si>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</si>
  <si>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</si>
  <si>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</si>
  <si>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</si>
  <si>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</si>
  <si>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</si>
  <si>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</si>
  <si>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</si>
  <si>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</si>
  <si>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</si>
  <si>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</si>
  <si>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</si>
  <si>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</si>
  <si>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</si>
  <si>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</si>
  <si>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</si>
  <si>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</si>
  <si>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</si>
  <si>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</si>
  <si>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</si>
  <si>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</si>
  <si>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</si>
  <si>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</si>
  <si>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</si>
  <si>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</si>
  <si>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</si>
  <si>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</si>
  <si>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</si>
  <si>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</si>
  <si>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</si>
  <si>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</si>
  <si>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</si>
  <si>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</si>
  <si>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</si>
  <si>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</si>
  <si>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</si>
  <si>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</si>
  <si>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</si>
  <si>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</si>
  <si>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</si>
  <si>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</si>
  <si>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</si>
  <si>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</si>
  <si>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</si>
  <si>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</si>
  <si>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</si>
  <si>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</si>
  <si>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</si>
  <si>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</si>
  <si>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</si>
  <si>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</si>
  <si>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</si>
  <si>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</si>
  <si>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</si>
  <si>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</si>
  <si>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</si>
  <si>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</si>
  <si>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</si>
  <si>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</si>
  <si>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</si>
  <si>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</si>
  <si>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</si>
  <si>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</si>
  <si>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</si>
  <si>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</si>
  <si>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</si>
  <si>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</si>
  <si>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</si>
  <si>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</si>
  <si>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</si>
  <si>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</si>
  <si>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</si>
  <si>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</si>
  <si>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</si>
  <si>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</si>
  <si>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</si>
  <si>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</si>
  <si>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</si>
  <si>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</si>
  <si>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</si>
  <si>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</si>
  <si>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</si>
  <si>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</si>
  <si>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</si>
  <si>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</si>
  <si>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</si>
  <si>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</si>
  <si>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</si>
  <si>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</si>
  <si>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</si>
  <si>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</si>
  <si>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</si>
  <si>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</si>
  <si>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</si>
  <si>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</si>
  <si>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</si>
  <si>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</si>
  <si>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</si>
  <si>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</si>
  <si>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</si>
  <si>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</si>
  <si>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</si>
  <si>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</si>
  <si>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</si>
  <si>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</si>
  <si>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</si>
  <si>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</si>
  <si>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</si>
  <si>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</si>
  <si>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</si>
  <si>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</si>
  <si>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</si>
  <si>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</si>
  <si>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</si>
  <si>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</si>
  <si>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</si>
  <si>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</si>
  <si>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</si>
  <si>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</si>
  <si>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</si>
  <si>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</si>
  <si>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</si>
  <si>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</si>
  <si>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</si>
  <si>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</si>
  <si>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</si>
  <si>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</si>
  <si>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</si>
  <si>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</si>
  <si>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</si>
  <si>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</si>
  <si>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</si>
  <si>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</si>
  <si>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</si>
  <si>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</si>
  <si>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</si>
  <si>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</si>
  <si>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</si>
  <si>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</si>
  <si>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</si>
  <si>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</si>
  <si>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</si>
  <si>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</si>
  <si>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</si>
  <si>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</si>
  <si>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</si>
  <si>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</si>
  <si>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</si>
  <si>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</si>
  <si>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</si>
  <si>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</si>
  <si>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</si>
  <si>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</si>
  <si>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</si>
  <si>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</si>
  <si>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</si>
  <si>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</si>
  <si>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</si>
  <si>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</si>
  <si>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</si>
  <si>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</si>
  <si>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</si>
  <si>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</si>
  <si>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</si>
  <si>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</si>
  <si>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</si>
  <si>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</si>
  <si>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</si>
  <si>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</si>
  <si>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</si>
  <si>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</si>
  <si>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</si>
  <si>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</si>
  <si>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</si>
  <si>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</si>
  <si>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</si>
  <si>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</si>
  <si>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</si>
  <si>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</si>
  <si>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</si>
  <si>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</si>
  <si>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</si>
  <si>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</si>
  <si>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</si>
  <si>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</si>
  <si>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</si>
  <si>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</si>
  <si>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</si>
  <si>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</si>
  <si>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</si>
  <si>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</si>
  <si>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</si>
  <si>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</si>
  <si>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</si>
  <si>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</si>
  <si>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</si>
  <si>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</si>
  <si>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</si>
  <si>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</si>
  <si>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</si>
  <si>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</si>
  <si>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</si>
  <si>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</si>
  <si>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</si>
  <si>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</si>
  <si>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</si>
  <si>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</si>
  <si>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</si>
  <si>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</si>
  <si>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</si>
  <si>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</si>
  <si>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</si>
  <si>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</si>
  <si>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</si>
  <si>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</si>
  <si>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</si>
  <si>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</si>
  <si>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</si>
  <si>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</si>
  <si>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</si>
  <si>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</si>
  <si>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</si>
  <si>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</si>
  <si>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</si>
  <si>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</si>
  <si>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</si>
  <si>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</si>
  <si>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</si>
  <si>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</si>
  <si>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</si>
  <si>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</si>
  <si>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</si>
  <si>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</si>
  <si>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</si>
  <si>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</si>
  <si>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</si>
  <si>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</si>
  <si>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</si>
  <si>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</si>
  <si>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</si>
  <si>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</si>
  <si>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</si>
  <si>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</si>
  <si>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</si>
  <si>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</si>
  <si>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</si>
  <si>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</si>
  <si>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</si>
  <si>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</si>
  <si>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</si>
  <si>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</si>
  <si>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</si>
  <si>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</si>
  <si>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</si>
  <si>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</si>
  <si>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</si>
  <si>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</si>
  <si>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</si>
  <si>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</si>
  <si>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</si>
  <si>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</si>
  <si>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</si>
  <si>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</si>
  <si>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</si>
  <si>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</si>
  <si>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</si>
  <si>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</si>
  <si>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</si>
  <si>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</si>
  <si>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</si>
  <si>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</si>
  <si>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</si>
  <si>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</si>
  <si>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</si>
  <si>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</si>
  <si>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</si>
  <si>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</si>
  <si>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</si>
  <si>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</si>
  <si>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</si>
  <si>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</si>
  <si>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</si>
  <si>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</si>
  <si>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</si>
  <si>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</si>
  <si>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</si>
  <si>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</si>
  <si>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</si>
  <si>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</si>
  <si>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</si>
  <si>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</si>
  <si>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</si>
  <si>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</si>
  <si>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</si>
  <si>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</si>
  <si>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</si>
  <si>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</si>
  <si>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</si>
  <si>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</si>
  <si>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</si>
  <si>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</si>
  <si>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</si>
  <si>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</si>
  <si>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</si>
  <si>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</si>
  <si>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</si>
  <si>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</si>
  <si>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</si>
  <si>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</si>
  <si>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</si>
  <si>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</si>
  <si>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</si>
  <si>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</si>
  <si>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</si>
  <si>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</si>
  <si>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</si>
  <si>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</si>
  <si>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</si>
  <si>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</si>
  <si>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</si>
  <si>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</si>
  <si>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</si>
  <si>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</si>
  <si>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</si>
  <si>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</si>
  <si>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</si>
  <si>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</si>
  <si>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</si>
  <si>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</si>
  <si>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</si>
  <si>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</si>
  <si>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</si>
  <si>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</si>
  <si>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</si>
  <si>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</si>
  <si>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</si>
  <si>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</si>
  <si>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</si>
  <si>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</si>
  <si>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</si>
  <si>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</si>
  <si>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</si>
  <si>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</si>
  <si>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</si>
  <si>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</si>
  <si>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</si>
  <si>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</si>
  <si>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</si>
  <si>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</si>
  <si>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</si>
  <si>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</si>
  <si>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</si>
  <si>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</si>
  <si>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</si>
  <si>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</si>
  <si>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</si>
  <si>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</si>
  <si>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</si>
  <si>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</si>
  <si>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</si>
  <si>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</si>
  <si>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</si>
  <si>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</si>
  <si>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</si>
  <si>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</si>
  <si>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</si>
  <si>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</si>
  <si>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</si>
  <si>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</si>
  <si>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</si>
  <si>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</si>
  <si>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</si>
  <si>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</si>
  <si>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</si>
  <si>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</si>
  <si>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</si>
  <si>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</si>
  <si>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</si>
  <si>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</si>
  <si>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</si>
  <si>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</si>
  <si>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</si>
  <si>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</si>
  <si>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</si>
  <si>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</si>
  <si>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</si>
  <si>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</si>
  <si>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</si>
  <si>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</si>
  <si>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</si>
  <si>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</si>
  <si>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</si>
  <si>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</si>
  <si>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</si>
  <si>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</si>
  <si>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</si>
  <si>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</si>
  <si>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</si>
  <si>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</si>
  <si>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</si>
  <si>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</si>
  <si>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</si>
  <si>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</si>
  <si>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</si>
  <si>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</si>
  <si>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</si>
  <si>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</si>
  <si>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</si>
  <si>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</si>
  <si>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</si>
  <si>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</si>
  <si>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</si>
  <si>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</si>
  <si>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</si>
  <si>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</si>
  <si>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</si>
  <si>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</si>
  <si>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</si>
  <si>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</si>
  <si>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</si>
  <si>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</si>
  <si>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</si>
  <si>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</si>
  <si>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</si>
  <si>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</si>
  <si>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</si>
  <si>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</si>
  <si>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</si>
  <si>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</si>
  <si>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</si>
  <si>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</si>
  <si>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</si>
  <si>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</si>
  <si>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</si>
  <si>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</si>
  <si>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</si>
  <si>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</si>
  <si>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</si>
  <si>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</si>
  <si>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</si>
  <si>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</si>
  <si>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</si>
  <si>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</si>
  <si>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</si>
  <si>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</si>
  <si>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</si>
  <si>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</si>
  <si>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</si>
  <si>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</si>
  <si>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</si>
  <si>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</si>
  <si>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</si>
  <si>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</si>
  <si>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</si>
  <si>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</si>
  <si>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</si>
  <si>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</si>
  <si>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</si>
  <si>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</si>
  <si>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</si>
  <si>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</si>
  <si>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</si>
  <si>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</si>
  <si>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</si>
  <si>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</si>
  <si>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</si>
  <si>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</si>
  <si>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</si>
  <si>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</si>
  <si>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</si>
  <si>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</si>
  <si>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</si>
  <si>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</si>
  <si>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</si>
  <si>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</si>
  <si>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</si>
  <si>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</si>
  <si>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</si>
  <si>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</si>
  <si>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</si>
  <si>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</si>
  <si>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</si>
  <si>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</si>
  <si>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</si>
  <si>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</si>
  <si>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</si>
  <si>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</si>
  <si>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</si>
  <si>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</si>
  <si>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</si>
  <si>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</si>
  <si>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</si>
  <si>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</si>
  <si>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</si>
  <si>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</si>
  <si>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</si>
  <si>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</si>
  <si>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</si>
  <si>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</si>
  <si>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</si>
  <si>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</si>
  <si>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</si>
  <si>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</si>
  <si>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</si>
  <si>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</si>
  <si>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</si>
  <si>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</si>
  <si>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</si>
  <si>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</si>
  <si>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</si>
  <si>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</si>
  <si>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</si>
  <si>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</si>
  <si>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</si>
  <si>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</si>
  <si>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</si>
  <si>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</si>
  <si>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</si>
  <si>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</si>
  <si>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</si>
  <si>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</si>
  <si>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</si>
  <si>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</si>
  <si>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</si>
  <si>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</si>
  <si>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</si>
  <si>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</si>
  <si>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</si>
  <si>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</si>
  <si>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</si>
  <si>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</si>
  <si>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</si>
  <si>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</si>
  <si>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</si>
  <si>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</si>
  <si>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</si>
  <si>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</si>
  <si>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</si>
  <si>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</si>
  <si>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</si>
  <si>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</si>
  <si>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</si>
  <si>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</si>
  <si>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</si>
  <si>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</si>
  <si>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</si>
  <si>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</si>
  <si>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</si>
  <si>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</si>
  <si>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</si>
  <si>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</si>
  <si>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</si>
  <si>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</si>
  <si>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</si>
  <si>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</si>
  <si>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</si>
  <si>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</si>
  <si>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</si>
  <si>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</si>
  <si>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</si>
  <si>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</si>
  <si>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</si>
  <si>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</si>
  <si>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</si>
  <si>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</si>
  <si>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</si>
  <si>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</si>
  <si>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</si>
  <si>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</si>
  <si>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</si>
  <si>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</si>
  <si>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</si>
  <si>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</si>
  <si>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</si>
  <si>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</si>
  <si>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</si>
  <si>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</si>
  <si>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</si>
  <si>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</si>
  <si>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</si>
  <si>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</si>
  <si>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</si>
  <si>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</si>
  <si>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</si>
  <si>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</si>
  <si>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</si>
  <si>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</si>
  <si>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</si>
  <si>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</si>
  <si>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</si>
  <si>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</si>
  <si>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</si>
  <si>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</si>
  <si>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</si>
  <si>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</si>
  <si>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</si>
  <si>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</si>
  <si>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</si>
  <si>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</si>
  <si>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</si>
  <si>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</si>
  <si>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</si>
  <si>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</si>
  <si>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</si>
  <si>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</si>
  <si>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</si>
  <si>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</si>
  <si>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</si>
  <si>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</si>
  <si>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</si>
  <si>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</si>
  <si>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</si>
  <si>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</si>
  <si>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</si>
  <si>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</si>
  <si>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</si>
  <si>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</si>
  <si>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</si>
  <si>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</si>
  <si>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</si>
  <si>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</si>
  <si>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</si>
  <si>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</si>
  <si>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</si>
  <si>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</si>
  <si>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</si>
  <si>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</si>
  <si>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</si>
  <si>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</si>
  <si>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</si>
  <si>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</si>
  <si>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</si>
  <si>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</si>
  <si>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</si>
  <si>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</si>
  <si>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</si>
  <si>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</si>
  <si>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</si>
  <si>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</si>
  <si>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</si>
  <si>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</si>
  <si>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</si>
  <si>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</si>
  <si>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</si>
  <si>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</si>
  <si>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</si>
  <si>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</si>
  <si>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</si>
  <si>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</si>
  <si>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</si>
  <si>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</si>
  <si>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</si>
  <si>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</si>
  <si>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</si>
  <si>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</si>
  <si>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</si>
  <si>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</si>
  <si>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</si>
  <si>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</si>
  <si>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</si>
  <si>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</si>
  <si>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</si>
  <si>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</si>
  <si>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</si>
  <si>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</si>
  <si>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</si>
  <si>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</si>
  <si>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</si>
  <si>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</si>
  <si>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</si>
  <si>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</si>
  <si>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</si>
  <si>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</si>
  <si>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</si>
  <si>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</si>
  <si>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</si>
  <si>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</si>
  <si>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</si>
  <si>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</si>
  <si>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</si>
  <si>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</si>
  <si>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</si>
  <si>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</si>
  <si>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</si>
  <si>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</si>
  <si>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</si>
  <si>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</si>
  <si>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</si>
  <si>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</si>
  <si>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</si>
  <si>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</si>
  <si>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</si>
  <si>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</si>
  <si>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</si>
  <si>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</si>
  <si>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</si>
  <si>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</si>
  <si>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</si>
  <si>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</si>
  <si>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</si>
  <si>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</si>
  <si>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</si>
  <si>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</si>
  <si>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</si>
  <si>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</si>
  <si>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</si>
  <si>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</si>
  <si>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</si>
  <si>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</si>
  <si>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</si>
  <si>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</si>
  <si>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</si>
  <si>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</si>
  <si>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</si>
  <si>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</si>
  <si>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</si>
  <si>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</si>
  <si>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</si>
  <si>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</si>
  <si>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</si>
  <si>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</si>
  <si>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</si>
  <si>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</si>
  <si>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</si>
  <si>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</si>
  <si>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</si>
  <si>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</si>
  <si>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</si>
  <si>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</si>
  <si>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</si>
  <si>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</si>
  <si>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</si>
  <si>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</si>
  <si>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</si>
  <si>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</si>
  <si>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</si>
  <si>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</si>
  <si>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</si>
  <si>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</si>
  <si>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</si>
  <si>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</si>
  <si>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</si>
  <si>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</si>
  <si>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</si>
  <si>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</si>
  <si>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</si>
  <si>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</si>
  <si>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</si>
  <si>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</si>
  <si>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</si>
  <si>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</si>
  <si>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</si>
  <si>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</si>
  <si>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</si>
  <si>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</si>
  <si>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</si>
  <si>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</si>
  <si>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</si>
  <si>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</si>
  <si>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</si>
  <si>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</si>
  <si>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</si>
  <si>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</si>
  <si>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</si>
  <si>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</si>
  <si>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</si>
  <si>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</si>
  <si>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</si>
  <si>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</si>
  <si>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</si>
  <si>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</si>
  <si>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</si>
  <si>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</si>
  <si>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</si>
  <si>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</si>
  <si>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</si>
  <si>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</si>
  <si>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</si>
  <si>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</si>
  <si>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</si>
  <si>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</si>
  <si>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</si>
  <si>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</si>
  <si>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</si>
  <si>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</si>
  <si>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</si>
  <si>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</si>
  <si>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</si>
  <si>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</si>
  <si>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</si>
  <si>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</si>
  <si>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</si>
  <si>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</si>
  <si>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</si>
  <si>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</si>
  <si>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</si>
  <si>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</si>
  <si>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</si>
  <si>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</si>
  <si>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</si>
  <si>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</si>
  <si>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</si>
  <si>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</si>
  <si>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</si>
  <si>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</si>
  <si>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</si>
  <si>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</si>
  <si>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</si>
  <si>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</si>
  <si>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</si>
  <si>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</si>
  <si>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</si>
  <si>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</si>
  <si>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</si>
  <si>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</si>
  <si>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</si>
  <si>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</si>
  <si>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</si>
  <si>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</si>
  <si>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</si>
  <si>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</si>
  <si>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</si>
  <si>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</si>
  <si>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</si>
  <si>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</si>
  <si>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</si>
  <si>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</si>
  <si>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</si>
  <si>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</si>
  <si>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</si>
  <si>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</si>
  <si>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</si>
  <si>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</si>
  <si>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</si>
  <si>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</si>
  <si>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</si>
  <si>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</si>
  <si>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</si>
  <si>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</si>
  <si>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</si>
  <si>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</si>
  <si>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</si>
  <si>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</si>
  <si>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</si>
  <si>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</si>
  <si>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</si>
  <si>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</si>
  <si>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</si>
  <si>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</si>
  <si>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</si>
  <si>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</si>
  <si>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</si>
  <si>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</si>
  <si>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</si>
  <si>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</si>
  <si>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</si>
  <si>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</si>
  <si>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</si>
  <si>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</si>
  <si>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</si>
  <si>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</si>
  <si>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</si>
  <si>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</si>
  <si>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</si>
  <si>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</si>
  <si>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</si>
  <si>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</si>
  <si>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</si>
  <si>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</si>
  <si>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</si>
  <si>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</si>
  <si>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</si>
  <si>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</si>
  <si>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</si>
  <si>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</si>
  <si>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</si>
  <si>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</si>
  <si>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</si>
  <si>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</si>
  <si>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</si>
  <si>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</si>
  <si>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</si>
  <si>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</si>
  <si>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</si>
  <si>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</si>
  <si>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</si>
  <si>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</si>
  <si>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</si>
  <si>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</si>
  <si>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</si>
  <si>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</si>
  <si>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</si>
  <si>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</si>
  <si>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</si>
  <si>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</si>
  <si>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</si>
  <si>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</si>
  <si>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</si>
  <si>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</si>
  <si>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</si>
  <si>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</si>
  <si>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</si>
  <si>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</si>
  <si>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</si>
  <si>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</si>
  <si>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</si>
  <si>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</si>
  <si>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</si>
  <si>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</si>
  <si>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</si>
  <si>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</si>
  <si>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</si>
  <si>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</si>
  <si>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</si>
  <si>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</si>
  <si>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</si>
  <si>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</si>
  <si>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</si>
  <si>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</si>
  <si>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</si>
  <si>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</si>
  <si>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</si>
  <si>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</si>
  <si>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</si>
  <si>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</si>
  <si>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</si>
  <si>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</si>
  <si>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</si>
  <si>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</si>
  <si>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</si>
  <si>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</si>
  <si>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</si>
  <si>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</si>
  <si>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</si>
  <si>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</si>
  <si>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</si>
  <si>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</si>
  <si>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</si>
  <si>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</si>
  <si>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</si>
  <si>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</si>
  <si>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</si>
  <si>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</si>
  <si>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</si>
  <si>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</si>
  <si>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</si>
  <si>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</si>
  <si>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</si>
  <si>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</si>
  <si>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</si>
  <si>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</si>
  <si>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</si>
  <si>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</si>
  <si>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</si>
  <si>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</si>
  <si>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</si>
  <si>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</si>
  <si>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</si>
  <si>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</si>
  <si>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</si>
  <si>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</si>
  <si>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</si>
  <si>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</si>
  <si>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</si>
  <si>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</si>
  <si>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</si>
  <si>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</si>
  <si>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</si>
  <si>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</si>
  <si>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</si>
  <si>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</si>
  <si>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</si>
  <si>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</si>
  <si>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</si>
  <si>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</si>
  <si>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</si>
  <si>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</si>
  <si>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</si>
  <si>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</si>
  <si>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</si>
  <si>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</si>
  <si>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</si>
  <si>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</si>
  <si>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</si>
  <si>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</si>
  <si>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</si>
  <si>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</si>
  <si>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</si>
  <si>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</si>
  <si>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</si>
  <si>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</si>
  <si>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</si>
  <si>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</si>
  <si>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</si>
  <si>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</si>
  <si>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</si>
  <si>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</si>
  <si>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</si>
  <si>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</si>
  <si>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</si>
  <si>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</si>
  <si>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</si>
  <si>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</si>
  <si>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</si>
  <si>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</si>
  <si>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</si>
  <si>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</si>
  <si>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</si>
  <si>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</si>
  <si>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</si>
  <si>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</si>
  <si>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</si>
  <si>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</si>
  <si>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</si>
  <si>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</si>
  <si>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</si>
  <si>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</si>
  <si>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</si>
  <si>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</si>
  <si>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</si>
  <si>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</si>
  <si>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</si>
  <si>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</si>
  <si>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</si>
  <si>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</si>
  <si>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</si>
  <si>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</si>
  <si>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</si>
  <si>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</si>
  <si>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</si>
  <si>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</si>
  <si>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</si>
  <si>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</si>
  <si>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</si>
  <si>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</si>
  <si>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</si>
  <si>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</si>
  <si>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</si>
  <si>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</si>
  <si>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</si>
  <si>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</si>
  <si>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</si>
  <si>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</si>
  <si>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</si>
  <si>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</si>
  <si>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</si>
  <si>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</si>
  <si>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</si>
  <si>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</si>
  <si>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</si>
  <si>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</si>
  <si>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</si>
  <si>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</si>
  <si>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</si>
  <si>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</si>
  <si>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</si>
  <si>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</si>
  <si>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</si>
  <si>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</si>
  <si>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</si>
  <si>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</si>
  <si>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</si>
  <si>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</si>
  <si>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</si>
  <si>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</si>
  <si>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</si>
  <si>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</si>
  <si>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</si>
  <si>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</si>
  <si>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</si>
  <si>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</si>
  <si>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</si>
  <si>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</si>
  <si>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</si>
  <si>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</si>
  <si>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</si>
  <si>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</si>
  <si>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</si>
  <si>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</si>
  <si>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</si>
  <si>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</si>
  <si>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</si>
  <si>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</si>
  <si>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</si>
  <si>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</si>
  <si>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</si>
  <si>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</si>
  <si>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</si>
  <si>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</si>
  <si>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</si>
  <si>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</si>
  <si>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</si>
  <si>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</si>
  <si>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</si>
  <si>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</si>
  <si>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</si>
  <si>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</si>
  <si>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</si>
  <si>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</si>
  <si>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</si>
  <si>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</si>
  <si>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</si>
  <si>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</si>
  <si>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</si>
  <si>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</si>
  <si>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</si>
  <si>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</si>
  <si>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</si>
  <si>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</si>
  <si>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</si>
  <si>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</si>
  <si>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</si>
  <si>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</si>
  <si>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</si>
  <si>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</si>
  <si>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</si>
  <si>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</si>
  <si>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</si>
  <si>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</si>
  <si>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</si>
  <si>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</si>
  <si>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</si>
  <si>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</si>
  <si>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</si>
  <si>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</si>
  <si>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</si>
  <si>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</si>
  <si>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</si>
  <si>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</si>
  <si>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</si>
  <si>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</si>
  <si>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</si>
  <si>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</si>
  <si>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</si>
  <si>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</si>
  <si>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</si>
  <si>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</si>
  <si>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</si>
  <si>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</si>
  <si>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</si>
  <si>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</si>
  <si>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</si>
  <si>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</si>
  <si>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</si>
  <si>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</si>
  <si>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</si>
  <si>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</si>
  <si>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</si>
  <si>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</si>
  <si>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</si>
  <si>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</si>
  <si>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</si>
  <si>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</si>
  <si>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</si>
  <si>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</si>
  <si>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</si>
  <si>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</si>
  <si>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</si>
  <si>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</si>
  <si>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</si>
  <si>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</si>
  <si>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</si>
  <si>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</si>
  <si>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</si>
  <si>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</si>
  <si>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</si>
  <si>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</si>
  <si>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</si>
  <si>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</si>
  <si>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</si>
  <si>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</si>
  <si>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</si>
  <si>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</si>
  <si>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</si>
  <si>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</si>
  <si>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</si>
  <si>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</si>
  <si>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</si>
  <si>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</si>
  <si>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</si>
  <si>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</si>
  <si>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</si>
  <si>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</si>
  <si>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</si>
  <si>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</si>
  <si>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</si>
  <si>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</si>
  <si>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</si>
  <si>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</si>
  <si>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</si>
  <si>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</si>
  <si>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</si>
  <si>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</si>
  <si>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</si>
  <si>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</si>
  <si>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</si>
  <si>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</si>
  <si>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</si>
  <si>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</si>
  <si>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</si>
  <si>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</si>
  <si>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</si>
  <si>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</si>
  <si>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</si>
  <si>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</si>
  <si>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</si>
  <si>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</si>
  <si>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</si>
  <si>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</si>
  <si>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</si>
  <si>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</si>
  <si>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</si>
  <si>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</si>
  <si>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</si>
  <si>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</si>
  <si>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</si>
  <si>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</si>
  <si>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</si>
  <si>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</si>
  <si>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</si>
  <si>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</si>
  <si>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</si>
  <si>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</si>
  <si>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</si>
  <si>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</si>
  <si>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</si>
  <si>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</si>
  <si>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</si>
  <si>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</si>
  <si>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</si>
  <si>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</si>
  <si>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</si>
  <si>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</si>
  <si>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</si>
  <si>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</si>
  <si>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</si>
  <si>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</si>
  <si>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</si>
  <si>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</si>
  <si>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</si>
  <si>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</si>
  <si>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</si>
  <si>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</si>
  <si>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</si>
  <si>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</si>
  <si>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</si>
  <si>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</si>
  <si>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</si>
  <si>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</si>
  <si>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</si>
  <si>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</si>
  <si>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</si>
  <si>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</si>
  <si>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</si>
  <si>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</si>
  <si>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</si>
  <si>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</si>
  <si>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</si>
  <si>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</si>
  <si>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</si>
  <si>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</si>
  <si>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</si>
  <si>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</si>
  <si>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</si>
  <si>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</si>
  <si>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</si>
  <si>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</si>
  <si>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</si>
  <si>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</si>
  <si>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</si>
  <si>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</si>
  <si>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</si>
  <si>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</si>
  <si>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</si>
  <si>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</si>
  <si>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</si>
  <si>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</si>
  <si>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</si>
  <si>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</si>
  <si>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</si>
  <si>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</si>
  <si>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</si>
  <si>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</si>
  <si>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</si>
  <si>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</si>
  <si>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</si>
  <si>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</si>
  <si>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</si>
  <si>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</si>
  <si>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</si>
  <si>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</si>
  <si>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</si>
  <si>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</si>
  <si>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</si>
  <si>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</si>
  <si>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</si>
  <si>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</si>
  <si>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</si>
  <si>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</si>
  <si>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</si>
  <si>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</si>
  <si>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</si>
  <si>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</si>
  <si>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</si>
  <si>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</si>
  <si>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</si>
  <si>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</si>
  <si>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</si>
  <si>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</si>
  <si>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</si>
  <si>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</si>
  <si>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</si>
  <si>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</si>
  <si>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</si>
  <si>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</si>
  <si>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</si>
  <si>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</si>
  <si>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</si>
  <si>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</si>
  <si>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</si>
  <si>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</si>
  <si>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</si>
  <si>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</si>
  <si>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</si>
  <si>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</si>
  <si>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</si>
  <si>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</si>
  <si>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</si>
  <si>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</si>
  <si>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</si>
  <si>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</si>
  <si>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</si>
  <si>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</si>
  <si>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</si>
  <si>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</si>
  <si>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</si>
  <si>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</si>
  <si>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</si>
  <si>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</si>
  <si>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</si>
  <si>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</si>
  <si>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</si>
  <si>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</si>
  <si>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</si>
  <si>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</si>
  <si>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</si>
  <si>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</si>
  <si>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</si>
  <si>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</si>
  <si>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</si>
  <si>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</si>
  <si>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</si>
  <si>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</si>
  <si>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</si>
  <si>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</si>
  <si>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</si>
  <si>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</si>
  <si>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</si>
  <si>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</si>
  <si>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</si>
  <si>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</si>
  <si>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</si>
  <si>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</si>
  <si>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</si>
  <si>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</si>
  <si>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</si>
  <si>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</si>
  <si>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</si>
  <si>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</si>
  <si>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</si>
  <si>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</si>
  <si>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</si>
  <si>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</si>
  <si>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</si>
  <si>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</si>
  <si>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</si>
  <si>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</si>
  <si>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</si>
  <si>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</si>
  <si>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</si>
  <si>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</si>
  <si>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</si>
  <si>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</si>
  <si>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</si>
  <si>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</si>
  <si>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</si>
  <si>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</si>
  <si>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</si>
  <si>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</si>
  <si>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</si>
  <si>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</si>
  <si>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</si>
  <si>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</si>
  <si>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</si>
  <si>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</si>
  <si>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</si>
  <si>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</si>
  <si>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</si>
  <si>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</si>
  <si>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</si>
  <si>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</si>
  <si>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</si>
  <si>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</si>
  <si>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</si>
  <si>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</si>
  <si>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</si>
  <si>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</si>
  <si>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</si>
  <si>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</si>
  <si>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</si>
  <si>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</si>
  <si>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</si>
  <si>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</si>
  <si>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</si>
  <si>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</si>
  <si>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</si>
  <si>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</si>
  <si>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</si>
  <si>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</si>
  <si>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</si>
  <si>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</si>
  <si>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</si>
  <si>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</si>
  <si>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</si>
  <si>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</si>
  <si>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</si>
  <si>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</si>
  <si>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</si>
  <si>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</si>
  <si>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</si>
  <si>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</si>
  <si>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</si>
  <si>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</si>
  <si>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</si>
  <si>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</si>
  <si>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</si>
  <si>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</si>
  <si>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</si>
  <si>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</si>
  <si>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</si>
  <si>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</si>
  <si>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</si>
  <si>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</si>
  <si>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</si>
  <si>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</si>
  <si>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</si>
  <si>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</si>
  <si>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</si>
  <si>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</si>
  <si>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</si>
  <si>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</si>
  <si>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</si>
  <si>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</si>
  <si>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</si>
  <si>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</si>
  <si>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</si>
  <si>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</si>
  <si>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</si>
  <si>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</si>
  <si>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</si>
  <si>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</si>
  <si>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</si>
  <si>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</si>
  <si>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</si>
  <si>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</si>
  <si>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</si>
  <si>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</si>
  <si>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</si>
  <si>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</si>
  <si>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</si>
  <si>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</si>
  <si>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</si>
  <si>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</si>
  <si>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</si>
  <si>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</si>
  <si>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</si>
  <si>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</si>
  <si>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</si>
  <si>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</si>
  <si>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</si>
  <si>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</si>
  <si>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</si>
  <si>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</si>
  <si>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</si>
  <si>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</si>
  <si>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</si>
  <si>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</si>
  <si>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</si>
  <si>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</si>
  <si>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</si>
  <si>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</si>
  <si>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</si>
  <si>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</si>
  <si>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</si>
  <si>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</si>
  <si>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</si>
  <si>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</si>
  <si>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</si>
  <si>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</si>
  <si>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</si>
  <si>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</si>
  <si>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</si>
  <si>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</si>
  <si>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</si>
  <si>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</si>
  <si>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</si>
  <si>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</si>
  <si>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</si>
  <si>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</si>
  <si>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</si>
  <si>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</si>
  <si>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</si>
  <si>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</si>
  <si>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</si>
  <si>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</si>
  <si>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</si>
  <si>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</si>
  <si>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</si>
  <si>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</si>
  <si>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</si>
  <si>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</si>
  <si>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</si>
  <si>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</si>
  <si>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</si>
  <si>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</si>
  <si>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</si>
  <si>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</si>
  <si>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</si>
  <si>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</si>
  <si>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</si>
  <si>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</si>
  <si>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</si>
  <si>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</si>
  <si>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</si>
  <si>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</si>
  <si>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</si>
  <si>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</si>
  <si>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</si>
  <si>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</si>
  <si>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</si>
  <si>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</si>
  <si>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</si>
  <si>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</si>
  <si>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</si>
  <si>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</si>
  <si>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</si>
  <si>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</si>
  <si>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</si>
  <si>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</si>
  <si>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</si>
  <si>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</si>
  <si>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</si>
  <si>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</si>
  <si>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</si>
  <si>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</si>
  <si>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</si>
  <si>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</si>
  <si>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</si>
  <si>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</si>
  <si>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</si>
  <si>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</si>
  <si>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</si>
  <si>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</si>
  <si>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</si>
  <si>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</si>
  <si>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</si>
  <si>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</si>
  <si>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</si>
  <si>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</si>
  <si>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</si>
  <si>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</si>
  <si>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</si>
  <si>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</si>
  <si>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</si>
  <si>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</si>
  <si>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</si>
  <si>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</si>
  <si>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</si>
  <si>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</si>
  <si>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</si>
  <si>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</si>
  <si>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</si>
  <si>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</si>
  <si>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</si>
  <si>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</si>
  <si>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</si>
  <si>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</si>
  <si>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</si>
  <si>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</si>
  <si>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</si>
  <si>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</si>
  <si>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</si>
  <si>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</si>
  <si>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</si>
  <si>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</si>
  <si>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</si>
  <si>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</si>
  <si>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</si>
  <si>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</si>
  <si>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</si>
  <si>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</si>
  <si>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</si>
  <si>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</si>
  <si>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</si>
  <si>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</si>
  <si>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</si>
  <si>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</si>
  <si>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</si>
  <si>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</si>
  <si>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</si>
  <si>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</si>
  <si>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</si>
  <si>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</si>
  <si>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</si>
  <si>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</si>
  <si>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</si>
  <si>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</si>
  <si>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</si>
  <si>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</si>
  <si>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</si>
  <si>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</si>
  <si>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</si>
  <si>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</si>
  <si>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</si>
  <si>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</si>
  <si>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</si>
  <si>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</si>
  <si>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</si>
  <si>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</si>
  <si>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</si>
  <si>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</si>
  <si>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</si>
  <si>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</si>
  <si>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</si>
  <si>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</si>
  <si>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</si>
  <si>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</si>
  <si>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</si>
  <si>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</si>
  <si>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</si>
  <si>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</si>
  <si>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</si>
  <si>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</si>
  <si>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</si>
  <si>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</si>
  <si>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</si>
  <si>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</si>
  <si>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</si>
  <si>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</si>
  <si>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</si>
  <si>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</si>
  <si>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</si>
  <si>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</si>
  <si>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</si>
  <si>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</si>
  <si>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</si>
  <si>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</si>
  <si>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</si>
  <si>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</si>
  <si>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</si>
  <si>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</si>
  <si>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</si>
  <si>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</si>
  <si>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</si>
  <si>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</si>
  <si>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</si>
  <si>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</si>
  <si>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</si>
  <si>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</si>
  <si>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</si>
  <si>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</si>
  <si>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</si>
  <si>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</si>
  <si>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</si>
  <si>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</si>
  <si>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</si>
  <si>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</si>
  <si>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</si>
  <si>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</si>
  <si>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</si>
  <si>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</si>
  <si>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</si>
  <si>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</si>
  <si>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</si>
  <si>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</si>
  <si>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</si>
  <si>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</si>
  <si>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</si>
  <si>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</si>
  <si>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</si>
  <si>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</si>
  <si>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</si>
  <si>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</si>
  <si>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</si>
  <si>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</si>
  <si>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</si>
  <si>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</si>
  <si>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</si>
  <si>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</si>
  <si>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</si>
  <si>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</si>
  <si>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</si>
  <si>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</si>
  <si>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</si>
  <si>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</si>
  <si>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</si>
  <si>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</si>
  <si>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</si>
  <si>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</si>
  <si>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</si>
  <si>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</si>
  <si>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</si>
  <si>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</si>
  <si>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</si>
  <si>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</si>
  <si>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</si>
  <si>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</si>
  <si>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</si>
  <si>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</si>
  <si>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</si>
  <si>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</si>
  <si>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</si>
  <si>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</si>
  <si>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</si>
  <si>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</si>
  <si>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</si>
  <si>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</si>
  <si>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</si>
  <si>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</si>
  <si>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</si>
  <si>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</si>
  <si>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</si>
  <si>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</si>
  <si>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</si>
  <si>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</si>
  <si>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</si>
  <si>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</si>
  <si>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</si>
  <si>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</si>
  <si>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</si>
  <si>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</si>
  <si>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</si>
  <si>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</si>
  <si>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</si>
  <si>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</si>
  <si>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</si>
  <si>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</si>
  <si>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</si>
  <si>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</si>
  <si>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</si>
  <si>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</si>
  <si>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</si>
  <si>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</si>
  <si>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</si>
  <si>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</si>
  <si>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</si>
  <si>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</si>
  <si>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</si>
  <si>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</si>
  <si>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</si>
  <si>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</si>
  <si>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</si>
  <si>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</si>
  <si>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</si>
  <si>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</si>
  <si>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</si>
  <si>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</si>
  <si>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</si>
  <si>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</si>
  <si>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</si>
  <si>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</si>
  <si>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</si>
  <si>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</si>
  <si>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</si>
  <si>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</si>
  <si>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</si>
  <si>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</si>
  <si>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</si>
  <si>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</si>
  <si>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</si>
  <si>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</si>
  <si>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</si>
  <si>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</si>
  <si>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</si>
  <si>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</si>
  <si>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</si>
  <si>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</si>
  <si>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</si>
  <si>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</si>
  <si>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</si>
  <si>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</si>
  <si>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</si>
  <si>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</si>
  <si>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</si>
  <si>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</si>
  <si>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</si>
  <si>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</si>
  <si>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</si>
  <si>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</si>
  <si>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</si>
  <si>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</si>
  <si>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</si>
  <si>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</si>
  <si>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</si>
  <si>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</si>
  <si>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</si>
  <si>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</si>
  <si>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</si>
  <si>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</si>
  <si>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</si>
  <si>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</si>
  <si>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</si>
  <si>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</si>
  <si>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</si>
  <si>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</si>
  <si>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</si>
  <si>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</si>
  <si>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</si>
  <si>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</si>
  <si>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</si>
  <si>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</si>
  <si>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</si>
  <si>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</si>
  <si>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</si>
  <si>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</si>
  <si>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</si>
  <si>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</si>
  <si>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</si>
  <si>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</si>
  <si>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</si>
  <si>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</si>
  <si>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</si>
  <si>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</si>
  <si>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</si>
  <si>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</si>
  <si>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</si>
  <si>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</si>
  <si>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</si>
  <si>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</si>
  <si>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</si>
  <si>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</si>
  <si>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</si>
  <si>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</si>
  <si>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</si>
  <si>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</si>
  <si>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</si>
  <si>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</si>
  <si>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</si>
  <si>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</si>
  <si>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</si>
  <si>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</si>
  <si>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</si>
  <si>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</si>
  <si>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</si>
  <si>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</si>
  <si>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</si>
  <si>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</si>
  <si>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</si>
  <si>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</si>
  <si>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</si>
  <si>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</si>
  <si>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</si>
  <si>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</si>
  <si>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</si>
  <si>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</si>
  <si>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</si>
  <si>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</si>
  <si>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</si>
  <si>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</si>
  <si>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</si>
  <si>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</si>
  <si>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</si>
  <si>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</si>
  <si>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</si>
  <si>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</si>
  <si>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</si>
  <si>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</si>
  <si>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</si>
  <si>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</si>
  <si>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</si>
  <si>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</si>
  <si>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</si>
  <si>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</si>
  <si>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</si>
  <si>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</si>
  <si>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</si>
  <si>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</si>
  <si>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</si>
  <si>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</si>
  <si>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</si>
  <si>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</si>
  <si>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</si>
  <si>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</si>
  <si>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</si>
  <si>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</si>
  <si>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</si>
  <si>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</si>
  <si>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</si>
  <si>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</si>
  <si>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</si>
  <si>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</si>
  <si>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</si>
  <si>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</si>
  <si>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</si>
  <si>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</si>
  <si>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</si>
  <si>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</si>
  <si>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</si>
  <si>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</si>
  <si>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</si>
  <si>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</si>
  <si>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</si>
  <si>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</si>
  <si>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</si>
  <si>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</si>
  <si>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</si>
  <si>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</si>
  <si>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</si>
  <si>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</si>
  <si>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</si>
  <si>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</si>
  <si>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</si>
  <si>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</si>
  <si>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</si>
  <si>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</si>
  <si>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</si>
  <si>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</si>
  <si>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</si>
  <si>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</si>
  <si>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</si>
  <si>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</si>
  <si>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</si>
  <si>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</si>
  <si>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</si>
  <si>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</si>
  <si>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</si>
  <si>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</si>
  <si>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</si>
  <si>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</si>
  <si>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</si>
  <si>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</si>
  <si>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</si>
  <si>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</si>
  <si>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</si>
  <si>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</si>
  <si>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</si>
  <si>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</si>
  <si>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</si>
  <si>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</si>
  <si>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</si>
  <si>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</si>
  <si>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</si>
  <si>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</si>
  <si>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</si>
  <si>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</si>
  <si>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</si>
  <si>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</si>
  <si>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</si>
  <si>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</si>
  <si>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</si>
  <si>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</si>
  <si>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</si>
  <si>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</si>
  <si>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</si>
  <si>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</si>
  <si>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</si>
  <si>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</si>
  <si>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</si>
  <si>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</si>
  <si>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</si>
  <si>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</si>
  <si>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</si>
  <si>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</si>
  <si>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</si>
  <si>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</si>
  <si>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</si>
  <si>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</si>
  <si>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</si>
  <si>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</si>
  <si>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</si>
  <si>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</si>
  <si>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</si>
  <si>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</si>
  <si>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</si>
  <si>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</si>
  <si>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</si>
  <si>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</si>
  <si>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</si>
  <si>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</si>
  <si>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</si>
  <si>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</si>
  <si>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</si>
  <si>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</si>
  <si>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</si>
  <si>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</si>
  <si>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</si>
  <si>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</si>
  <si>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</si>
  <si>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</si>
  <si>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</si>
  <si>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</si>
  <si>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</si>
  <si>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</si>
  <si>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</si>
  <si>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</si>
  <si>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</si>
  <si>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</si>
  <si>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</si>
  <si>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</si>
  <si>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</si>
  <si>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</si>
  <si>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</si>
  <si>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</si>
  <si>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</si>
  <si>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</si>
  <si>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</si>
  <si>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</si>
  <si>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</si>
  <si>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</si>
  <si>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</si>
  <si>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</si>
  <si>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</si>
  <si>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</si>
  <si>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</si>
  <si>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</si>
  <si>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</si>
  <si>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</si>
  <si>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</si>
  <si>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</si>
  <si>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</si>
  <si>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</si>
  <si>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</si>
  <si>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</si>
  <si>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</si>
  <si>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</si>
  <si>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</si>
  <si>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</si>
  <si>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</si>
  <si>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</si>
  <si>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</si>
  <si>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</si>
  <si>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</si>
  <si>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</si>
  <si>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</si>
  <si>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</si>
  <si>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</si>
  <si>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</si>
  <si>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</si>
  <si>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</si>
  <si>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</si>
  <si>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</si>
  <si>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</si>
  <si>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</si>
  <si>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</si>
  <si>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</si>
  <si>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</si>
  <si>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</si>
  <si>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</si>
  <si>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</si>
  <si>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</si>
  <si>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</si>
  <si>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</si>
  <si>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</si>
  <si>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</si>
  <si>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</si>
  <si>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</si>
  <si>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</si>
  <si>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</si>
  <si>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</si>
  <si>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</si>
  <si>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</si>
  <si>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</si>
  <si>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</si>
  <si>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</si>
  <si>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</si>
  <si>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</si>
  <si>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</si>
  <si>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</si>
  <si>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</si>
  <si>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</si>
  <si>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</si>
  <si>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</si>
  <si>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</si>
  <si>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</si>
  <si>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</si>
  <si>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</si>
  <si>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</si>
  <si>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</si>
  <si>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</si>
  <si>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</si>
  <si>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</si>
  <si>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</si>
  <si>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</si>
  <si>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</si>
  <si>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</si>
  <si>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</si>
  <si>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</si>
  <si>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</si>
  <si>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</si>
  <si>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</si>
  <si>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</si>
  <si>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</si>
  <si>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</si>
  <si>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</si>
  <si>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</si>
  <si>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</si>
  <si>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</si>
  <si>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</si>
  <si>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</si>
  <si>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</si>
  <si>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</si>
  <si>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</si>
  <si>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</si>
  <si>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</si>
  <si>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</si>
  <si>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</si>
  <si>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</si>
  <si>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</si>
  <si>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</si>
  <si>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</si>
  <si>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</si>
  <si>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</si>
  <si>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</si>
  <si>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</si>
  <si>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</si>
  <si>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</si>
  <si>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</si>
  <si>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</si>
  <si>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</si>
  <si>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</si>
  <si>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</si>
  <si>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</si>
  <si>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</si>
  <si>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</si>
  <si>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</si>
  <si>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</si>
  <si>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</si>
  <si>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</si>
  <si>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</si>
  <si>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</si>
  <si>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</si>
  <si>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</si>
  <si>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</si>
  <si>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</si>
  <si>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</si>
  <si>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</si>
  <si>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</si>
  <si>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</si>
  <si>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</si>
  <si>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</si>
  <si>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</si>
  <si>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</si>
  <si>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</si>
  <si>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</si>
  <si>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</si>
  <si>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</si>
  <si>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</si>
  <si>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</si>
  <si>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</si>
  <si>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</si>
  <si>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</si>
  <si>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</si>
  <si>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</si>
  <si>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</si>
  <si>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</si>
  <si>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</si>
  <si>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</si>
  <si>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</si>
  <si>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</si>
  <si>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</si>
  <si>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</si>
  <si>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</si>
  <si>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</si>
  <si>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</si>
  <si>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</si>
  <si>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</si>
  <si>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</si>
  <si>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</si>
  <si>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</si>
  <si>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</si>
  <si>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</si>
  <si>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</si>
  <si>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</si>
  <si>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</si>
  <si>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</si>
  <si>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</si>
  <si>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</si>
  <si>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</si>
  <si>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</si>
  <si>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</si>
  <si>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</si>
  <si>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</si>
  <si>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</si>
  <si>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</si>
  <si>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</si>
  <si>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</si>
  <si>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</si>
  <si>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</si>
  <si>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</si>
  <si>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</si>
  <si>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</si>
  <si>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</si>
  <si>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</si>
  <si>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</si>
  <si>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</si>
  <si>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</si>
  <si>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</si>
  <si>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</si>
  <si>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</si>
  <si>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</si>
  <si>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</si>
  <si>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</si>
  <si>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</si>
  <si>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</si>
  <si>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</si>
  <si>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</si>
  <si>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</si>
  <si>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</si>
  <si>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</si>
  <si>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</si>
  <si>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</si>
  <si>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</si>
  <si>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</si>
  <si>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</si>
  <si>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</si>
  <si>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</si>
  <si>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</si>
  <si>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</si>
  <si>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</si>
  <si>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</si>
  <si>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</si>
  <si>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</si>
  <si>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</si>
  <si>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</si>
  <si>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</si>
  <si>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</si>
  <si>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</si>
  <si>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</si>
  <si>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</si>
  <si>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</si>
  <si>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</si>
  <si>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</si>
  <si>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</si>
  <si>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</si>
  <si>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</si>
  <si>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</si>
  <si>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</si>
  <si>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</si>
  <si>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</si>
  <si>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</si>
  <si>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</si>
  <si>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</si>
  <si>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</si>
  <si>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</si>
  <si>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</si>
  <si>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</si>
  <si>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</si>
  <si>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</si>
  <si>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</si>
  <si>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</si>
  <si>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</si>
  <si>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</si>
  <si>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</si>
  <si>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</si>
  <si>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</si>
  <si>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</si>
  <si>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</si>
  <si>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</si>
  <si>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</si>
  <si>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</si>
  <si>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</si>
  <si>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</si>
  <si>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</si>
  <si>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</si>
  <si>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</si>
  <si>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</si>
  <si>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</si>
  <si>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</si>
  <si>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</si>
  <si>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</si>
  <si>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</si>
  <si>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</si>
  <si>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</si>
  <si>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</si>
  <si>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</si>
  <si>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</si>
  <si>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</si>
  <si>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</si>
  <si>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</si>
  <si>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</si>
  <si>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</si>
  <si>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</si>
  <si>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</si>
  <si>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</si>
  <si>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</si>
  <si>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</si>
  <si>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</si>
  <si>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</si>
  <si>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</si>
  <si>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</si>
  <si>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</si>
  <si>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</si>
  <si>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</si>
  <si>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</si>
  <si>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</si>
  <si>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</si>
  <si>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</si>
  <si>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</si>
  <si>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</si>
  <si>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</si>
  <si>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</si>
  <si>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</si>
  <si>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</si>
  <si>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</si>
  <si>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</si>
  <si>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</si>
  <si>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</si>
  <si>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</si>
  <si>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</si>
  <si>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</si>
  <si>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</si>
  <si>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</si>
  <si>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</si>
  <si>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</si>
  <si>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</si>
  <si>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</si>
  <si>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</si>
  <si>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</si>
  <si>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</si>
  <si>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</si>
  <si>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</si>
  <si>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</si>
  <si>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</si>
  <si>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</si>
  <si>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</si>
  <si>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</si>
  <si>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</si>
  <si>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</si>
  <si>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</si>
  <si>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</si>
  <si>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</si>
  <si>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</si>
  <si>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</si>
  <si>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</si>
  <si>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</si>
  <si>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</si>
  <si>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</si>
  <si>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</si>
  <si>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</si>
  <si>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</si>
  <si>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</si>
  <si>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</si>
  <si>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</si>
  <si>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</si>
  <si>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</si>
  <si>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</si>
  <si>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</si>
  <si>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</si>
  <si>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</si>
  <si>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</si>
  <si>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</si>
  <si>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</si>
  <si>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</si>
  <si>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</si>
  <si>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</si>
  <si>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</si>
  <si>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</si>
  <si>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</si>
  <si>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</si>
  <si>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</si>
  <si>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</si>
  <si>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</si>
  <si>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</si>
  <si>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</si>
  <si>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</si>
  <si>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</si>
  <si>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</si>
  <si>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</si>
  <si>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</si>
  <si>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</si>
  <si>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</si>
  <si>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</si>
  <si>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</si>
  <si>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</si>
  <si>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</si>
  <si>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</si>
  <si>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</si>
  <si>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</si>
  <si>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</si>
  <si>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</si>
  <si>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</si>
  <si>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</si>
  <si>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</si>
  <si>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</si>
  <si>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</si>
  <si>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</si>
  <si>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</si>
  <si>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</si>
  <si>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</si>
  <si>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</si>
  <si>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</si>
  <si>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</si>
  <si>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</si>
  <si>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</si>
  <si>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</si>
  <si>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</si>
  <si>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</si>
  <si>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</si>
  <si>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</si>
  <si>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</si>
  <si>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</si>
  <si>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</si>
  <si>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</si>
  <si>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</si>
  <si>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</si>
  <si>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</si>
  <si>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</si>
  <si>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</si>
  <si>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</si>
  <si>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</si>
  <si>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</si>
  <si>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</si>
  <si>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</si>
  <si>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</si>
  <si>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</si>
  <si>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</si>
  <si>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</si>
  <si>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</si>
  <si>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</si>
  <si>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</si>
  <si>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</si>
  <si>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</si>
  <si>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</si>
  <si>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</si>
  <si>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</si>
  <si>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</si>
  <si>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</si>
  <si>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</si>
  <si>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</si>
  <si>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</si>
  <si>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</si>
  <si>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</si>
  <si>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</si>
  <si>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</si>
  <si>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</si>
  <si>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</si>
  <si>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</si>
  <si>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</si>
  <si>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</si>
  <si>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</si>
  <si>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</si>
  <si>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</si>
  <si>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</si>
  <si>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</si>
  <si>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</si>
  <si>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</si>
  <si>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</si>
  <si>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</si>
  <si>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</si>
  <si>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</si>
  <si>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</si>
  <si>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</si>
  <si>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</si>
  <si>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</si>
  <si>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</si>
  <si>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</si>
  <si>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</si>
  <si>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</si>
  <si>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</si>
  <si>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</si>
  <si>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</si>
  <si>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</si>
  <si>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</si>
  <si>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</si>
  <si>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</si>
  <si>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</si>
  <si>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</si>
  <si>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</si>
  <si>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</si>
  <si>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</si>
  <si>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</si>
  <si>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</si>
  <si>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</si>
  <si>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</si>
  <si>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</si>
  <si>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</si>
  <si>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</si>
  <si>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</si>
  <si>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</si>
  <si>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</si>
  <si>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</si>
  <si>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</si>
  <si>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</si>
  <si>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</si>
  <si>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</si>
  <si>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</si>
  <si>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</si>
  <si>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</si>
  <si>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</si>
  <si>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</si>
  <si>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</si>
  <si>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</si>
  <si>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</si>
  <si>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</si>
  <si>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</si>
  <si>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</si>
  <si>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</si>
  <si>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</si>
  <si>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</si>
  <si>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</si>
  <si>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</si>
  <si>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</si>
  <si>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</si>
  <si>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</si>
  <si>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</si>
  <si>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</si>
  <si>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</si>
  <si>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</si>
  <si>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</si>
  <si>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</si>
  <si>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</si>
  <si>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</si>
  <si>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</si>
  <si>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</si>
  <si>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</si>
  <si>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</si>
  <si>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</si>
  <si>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</si>
  <si>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</si>
  <si>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</si>
  <si>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</si>
  <si>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</si>
  <si>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</si>
  <si>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</si>
  <si>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</si>
  <si>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</si>
  <si>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</si>
  <si>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</si>
  <si>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</si>
  <si>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</si>
  <si>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</si>
  <si>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</si>
  <si>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</si>
  <si>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</si>
  <si>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</si>
  <si>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</si>
  <si>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</si>
  <si>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</si>
  <si>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</si>
  <si>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</si>
  <si>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</si>
  <si>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</si>
  <si>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</si>
  <si>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</si>
  <si>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</si>
  <si>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</si>
  <si>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</si>
  <si>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</si>
  <si>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</si>
  <si>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</si>
  <si>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</si>
  <si>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</si>
  <si>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</si>
  <si>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</si>
  <si>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</si>
  <si>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</si>
  <si>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</si>
  <si>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</si>
  <si>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</si>
  <si>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</si>
  <si>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</si>
  <si>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</si>
  <si>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</si>
  <si>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</si>
  <si>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</si>
  <si>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</si>
  <si>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</si>
  <si>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</si>
  <si>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</si>
  <si>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</si>
  <si>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</si>
  <si>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</si>
  <si>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</si>
  <si>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</si>
  <si>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</si>
  <si>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</si>
  <si>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</si>
  <si>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</si>
  <si>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</si>
  <si>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</si>
  <si>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</si>
  <si>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</si>
  <si>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</si>
  <si>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</si>
  <si>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</si>
  <si>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</si>
  <si>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</si>
  <si>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</si>
  <si>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</si>
  <si>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</si>
  <si>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</si>
  <si>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</si>
  <si>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</si>
  <si>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</si>
  <si>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</si>
  <si>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</si>
  <si>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</si>
  <si>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</si>
  <si>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</si>
  <si>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</si>
  <si>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</si>
  <si>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</si>
  <si>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</si>
  <si>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</si>
  <si>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</si>
  <si>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</si>
  <si>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</si>
  <si>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</si>
  <si>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</si>
  <si>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</si>
  <si>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</si>
  <si>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</si>
  <si>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</si>
  <si>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</si>
  <si>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</si>
  <si>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</si>
  <si>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</si>
  <si>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</si>
  <si>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</si>
  <si>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</si>
  <si>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</si>
  <si>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</si>
  <si>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</si>
  <si>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</si>
  <si>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</si>
  <si>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</si>
  <si>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</si>
  <si>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</si>
  <si>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</si>
  <si>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</si>
  <si>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</si>
  <si>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</si>
  <si>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</si>
  <si>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</si>
  <si>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</si>
  <si>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</si>
  <si>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</si>
  <si>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</si>
  <si>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</si>
  <si>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</si>
  <si>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</si>
  <si>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</si>
  <si>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</si>
  <si>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</si>
  <si>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</si>
  <si>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</si>
  <si>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</si>
  <si>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</si>
  <si>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</si>
  <si>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</si>
  <si>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</si>
  <si>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</si>
  <si>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</si>
  <si>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</si>
  <si>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</si>
  <si>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</si>
  <si>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</si>
  <si>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</si>
  <si>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</si>
  <si>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</si>
  <si>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</si>
  <si>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</si>
  <si>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</si>
  <si>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</si>
  <si>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</si>
  <si>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</si>
  <si>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</si>
  <si>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</si>
  <si>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</si>
  <si>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</si>
  <si>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</si>
  <si>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</si>
  <si>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</si>
  <si>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</si>
  <si>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</si>
  <si>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</si>
  <si>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</si>
  <si>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</si>
  <si>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</si>
  <si>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</si>
  <si>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</si>
  <si>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</si>
  <si>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</si>
  <si>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</si>
  <si>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</si>
  <si>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</si>
  <si>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</si>
  <si>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</si>
  <si>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</si>
  <si>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</si>
  <si>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</si>
  <si>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</si>
  <si>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</si>
  <si>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</si>
  <si>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</si>
  <si>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</si>
  <si>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</si>
  <si>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</si>
  <si>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</si>
  <si>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</si>
  <si>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</si>
  <si>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</si>
  <si>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</si>
  <si>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</si>
  <si>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</si>
  <si>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</si>
  <si>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</si>
  <si>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</si>
  <si>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</si>
  <si>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</si>
  <si>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</si>
  <si>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</si>
  <si>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</si>
  <si>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</si>
  <si>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</si>
  <si>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</si>
  <si>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</si>
  <si>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</si>
  <si>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</si>
  <si>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</si>
  <si>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</si>
  <si>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</si>
  <si>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</si>
  <si>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</si>
  <si>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</si>
  <si>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</si>
  <si>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</si>
  <si>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</si>
  <si>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</si>
  <si>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</si>
  <si>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</si>
  <si>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</si>
  <si>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</si>
  <si>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</si>
  <si>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</si>
  <si>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</si>
  <si>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</si>
  <si>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</si>
  <si>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</si>
  <si>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</si>
  <si>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</si>
  <si>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</si>
  <si>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</si>
  <si>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</si>
  <si>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</si>
  <si>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</si>
  <si>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</si>
  <si>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</si>
  <si>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</si>
  <si>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</si>
  <si>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</si>
  <si>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</si>
  <si>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</si>
  <si>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</si>
  <si>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</si>
  <si>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</si>
  <si>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</si>
  <si>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</si>
  <si>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</si>
  <si>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</si>
  <si>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</si>
  <si>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</si>
  <si>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</si>
  <si>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</si>
  <si>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</si>
  <si>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</si>
  <si>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</si>
  <si>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</si>
  <si>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</si>
  <si>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</si>
  <si>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</si>
  <si>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</si>
  <si>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</si>
  <si>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</si>
  <si>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</si>
  <si>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</si>
  <si>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</si>
  <si>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</si>
  <si>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</si>
  <si>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</si>
  <si>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</si>
  <si>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</si>
  <si>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</si>
  <si>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</si>
  <si>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</si>
  <si>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</si>
  <si>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</si>
  <si>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</si>
  <si>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</si>
  <si>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</si>
  <si>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</si>
  <si>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</si>
  <si>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</si>
  <si>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</si>
  <si>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</si>
  <si>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</si>
  <si>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</si>
  <si>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</si>
  <si>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</si>
  <si>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</si>
  <si>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</si>
  <si>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</si>
  <si>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</si>
  <si>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</si>
  <si>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</si>
  <si>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</si>
  <si>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</si>
  <si>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</si>
  <si>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</si>
  <si>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</si>
  <si>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</si>
  <si>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</si>
  <si>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</si>
  <si>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</si>
  <si>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</si>
  <si>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</si>
  <si>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</si>
  <si>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</si>
  <si>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</si>
  <si>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</si>
  <si>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</si>
  <si>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</si>
  <si>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</si>
  <si>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</si>
  <si>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</si>
  <si>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</si>
  <si>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</si>
  <si>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</si>
  <si>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</si>
  <si>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</si>
  <si>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</si>
  <si>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</si>
  <si>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</si>
  <si>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</si>
  <si>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</si>
  <si>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</si>
  <si>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</si>
  <si>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</si>
  <si>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</si>
  <si>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</si>
  <si>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</si>
  <si>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</si>
  <si>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</si>
  <si>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</si>
  <si>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</si>
  <si>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</si>
  <si>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</si>
  <si>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</si>
  <si>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</si>
  <si>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</si>
  <si>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</si>
  <si>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</si>
  <si>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</si>
  <si>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</si>
  <si>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</si>
  <si>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</si>
  <si>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</si>
  <si>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</si>
  <si>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</si>
  <si>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</si>
  <si>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</si>
  <si>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</si>
  <si>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</si>
  <si>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</si>
  <si>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</si>
  <si>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</si>
  <si>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</si>
  <si>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</si>
  <si>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</si>
  <si>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</si>
  <si>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</si>
  <si>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</si>
  <si>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</si>
  <si>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</si>
  <si>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</si>
  <si>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</si>
  <si>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</si>
  <si>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</si>
  <si>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</si>
  <si>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</si>
  <si>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</si>
  <si>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</si>
  <si>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</si>
  <si>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</si>
  <si>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</si>
  <si>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</si>
  <si>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</si>
  <si>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</si>
  <si>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</si>
  <si>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</si>
  <si>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</si>
  <si>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</si>
  <si>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</si>
  <si>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</si>
  <si>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</si>
  <si>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</si>
  <si>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</si>
  <si>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</si>
  <si>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</si>
  <si>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</si>
  <si>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</si>
  <si>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</si>
  <si>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</si>
  <si>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</si>
  <si>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</si>
  <si>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</si>
  <si>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</si>
  <si>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</si>
  <si>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</si>
  <si>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</si>
  <si>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</si>
  <si>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</si>
  <si>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</si>
  <si>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</si>
  <si>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</si>
  <si>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</si>
  <si>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</si>
  <si>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</si>
  <si>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</si>
  <si>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</si>
  <si>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</si>
  <si>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</si>
  <si>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</si>
  <si>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</si>
  <si>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</si>
  <si>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</si>
  <si>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</si>
  <si>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</si>
  <si>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</si>
  <si>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</si>
  <si>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</si>
  <si>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</si>
  <si>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</si>
  <si>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</si>
  <si>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</si>
  <si>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</si>
  <si>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</si>
  <si>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</si>
  <si>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</si>
  <si>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</si>
  <si>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</si>
  <si>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</si>
  <si>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</si>
  <si>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</si>
  <si>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</si>
  <si>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</si>
  <si>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</si>
  <si>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</si>
  <si>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</si>
  <si>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</si>
  <si>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</si>
  <si>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</si>
  <si>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</si>
  <si>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</si>
  <si>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</si>
  <si>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</si>
  <si>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</si>
  <si>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</si>
  <si>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</si>
  <si>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</si>
  <si>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</si>
  <si>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</si>
  <si>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</si>
  <si>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</si>
  <si>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</si>
  <si>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</si>
  <si>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</si>
  <si>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</si>
  <si>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</si>
  <si>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</si>
  <si>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</si>
  <si>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</si>
  <si>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</si>
  <si>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</si>
  <si>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</si>
  <si>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</si>
  <si>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</si>
  <si>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</si>
  <si>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</si>
  <si>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</si>
  <si>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</si>
  <si>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</si>
  <si>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</si>
  <si>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</si>
  <si>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</si>
  <si>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</si>
  <si>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</si>
  <si>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</si>
  <si>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</si>
  <si>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</si>
  <si>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</si>
  <si>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</si>
  <si>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</si>
  <si>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</si>
  <si>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</si>
  <si>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</si>
  <si>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</si>
  <si>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</si>
  <si>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</si>
  <si>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</si>
  <si>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</si>
  <si>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</si>
  <si>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</si>
  <si>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</si>
  <si>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</si>
  <si>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</si>
  <si>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</si>
  <si>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</si>
  <si>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</si>
  <si>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</si>
  <si>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</si>
  <si>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</si>
  <si>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</si>
  <si>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</si>
  <si>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</si>
  <si>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</si>
  <si>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</si>
  <si>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</si>
  <si>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</si>
  <si>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</si>
  <si>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</si>
  <si>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</si>
  <si>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</si>
  <si>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</si>
  <si>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</si>
  <si>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</si>
  <si>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</si>
  <si>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</si>
  <si>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</si>
  <si>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</si>
  <si>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</si>
  <si>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</si>
  <si>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</si>
  <si>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</si>
  <si>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</si>
  <si>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</si>
  <si>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</si>
  <si>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</si>
  <si>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</si>
  <si>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</si>
  <si>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</si>
  <si>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</si>
  <si>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</si>
  <si>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</si>
  <si>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</si>
  <si>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</si>
  <si>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</si>
  <si>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</si>
  <si>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</si>
  <si>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</si>
  <si>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</si>
  <si>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</si>
  <si>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</si>
  <si>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</si>
  <si>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</si>
  <si>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</si>
  <si>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</si>
  <si>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</si>
  <si>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</si>
  <si>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</si>
  <si>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</si>
  <si>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</si>
  <si>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</si>
  <si>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</si>
  <si>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</si>
  <si>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</si>
  <si>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</si>
  <si>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</si>
  <si>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</si>
  <si>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</si>
  <si>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</si>
  <si>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</si>
  <si>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</si>
  <si>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</si>
  <si>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</si>
  <si>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</si>
  <si>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</si>
  <si>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</si>
  <si>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</si>
  <si>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</si>
  <si>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</si>
  <si>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</si>
  <si>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</si>
  <si>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</si>
  <si>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</si>
  <si>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</si>
  <si>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</si>
  <si>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</si>
  <si>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</si>
  <si>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</si>
  <si>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</si>
  <si>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</si>
  <si>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</si>
  <si>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</si>
  <si>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</si>
  <si>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</si>
  <si>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</si>
  <si>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</si>
  <si>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</si>
  <si>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</si>
  <si>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</si>
  <si>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</si>
  <si>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</si>
  <si>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</si>
  <si>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</si>
  <si>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</si>
  <si>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</si>
  <si>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</si>
  <si>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</si>
  <si>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</si>
  <si>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</si>
  <si>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</si>
  <si>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</si>
  <si>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</si>
  <si>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</si>
  <si>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</si>
  <si>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</si>
  <si>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</si>
  <si>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</si>
  <si>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</si>
  <si>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</si>
  <si>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</si>
  <si>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</si>
  <si>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</si>
  <si>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</si>
  <si>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</si>
  <si>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</si>
  <si>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</si>
  <si>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</si>
  <si>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</si>
  <si>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</si>
  <si>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</si>
  <si>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</si>
  <si>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</si>
  <si>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</si>
  <si>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</si>
  <si>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</si>
  <si>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</si>
  <si>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</si>
  <si>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</si>
  <si>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</si>
  <si>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</si>
  <si>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</si>
  <si>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</si>
  <si>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</si>
  <si>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</si>
  <si>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</si>
  <si>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</si>
  <si>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</si>
  <si>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</si>
  <si>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</si>
  <si>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</si>
  <si>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</si>
  <si>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</si>
  <si>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</si>
  <si>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</si>
  <si>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</si>
  <si>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</si>
  <si>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</si>
  <si>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</si>
  <si>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</si>
  <si>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</si>
  <si>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</si>
  <si>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</si>
  <si>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</si>
  <si>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</si>
  <si>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</si>
  <si>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</si>
  <si>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</si>
  <si>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</si>
  <si>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</si>
  <si>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</si>
  <si>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</si>
  <si>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</si>
  <si>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</si>
  <si>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</si>
  <si>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</si>
  <si>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</si>
  <si>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</si>
  <si>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</si>
  <si>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</si>
  <si>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</si>
  <si>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</si>
  <si>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</si>
  <si>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</si>
  <si>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</si>
  <si>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</si>
  <si>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</si>
  <si>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</si>
  <si>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</si>
  <si>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</si>
  <si>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</si>
  <si>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</si>
  <si>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</si>
  <si>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</si>
  <si>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</si>
  <si>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</si>
  <si>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</si>
  <si>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</si>
  <si>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</si>
  <si>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</si>
  <si>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</si>
  <si>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</si>
  <si>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</si>
  <si>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</si>
  <si>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</si>
  <si>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</si>
  <si>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</si>
  <si>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</si>
  <si>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</si>
  <si>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</si>
  <si>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</si>
  <si>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</si>
  <si>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</si>
  <si>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</si>
  <si>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</si>
  <si>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</si>
  <si>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</si>
  <si>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</si>
  <si>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</si>
  <si>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</si>
  <si>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</si>
  <si>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</si>
  <si>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</si>
  <si>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</si>
  <si>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</si>
  <si>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</si>
  <si>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</si>
  <si>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</si>
  <si>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</si>
  <si>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</si>
  <si>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</si>
  <si>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</si>
  <si>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</si>
  <si>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</si>
  <si>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</si>
  <si>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</si>
  <si>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</si>
  <si>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</si>
  <si>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</si>
  <si>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</si>
  <si>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</si>
  <si>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</si>
  <si>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</si>
  <si>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</si>
  <si>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</si>
  <si>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</si>
  <si>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</si>
  <si>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</si>
  <si>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</si>
  <si>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</si>
  <si>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</si>
  <si>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</si>
  <si>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</si>
  <si>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</si>
  <si>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</si>
  <si>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</si>
  <si>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</si>
  <si>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</si>
  <si>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</si>
  <si>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</si>
  <si>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</si>
  <si>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</si>
  <si>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</si>
  <si>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</si>
  <si>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</si>
  <si>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</si>
  <si>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</si>
  <si>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</si>
  <si>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</si>
  <si>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</si>
  <si>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</si>
  <si>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</si>
  <si>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</si>
  <si>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</si>
  <si>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</si>
  <si>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</si>
  <si>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</si>
  <si>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</si>
  <si>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</si>
  <si>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</si>
  <si>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</si>
  <si>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</si>
  <si>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</si>
  <si>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</si>
  <si>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</si>
  <si>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</si>
  <si>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</si>
  <si>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</si>
  <si>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</si>
  <si>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</si>
  <si>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</si>
  <si>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</si>
  <si>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</si>
  <si>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</si>
  <si>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</si>
  <si>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</si>
  <si>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</si>
  <si>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</si>
  <si>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</si>
  <si>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</si>
  <si>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</si>
  <si>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</si>
  <si>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</si>
  <si>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</si>
  <si>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</si>
  <si>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</si>
  <si>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</si>
  <si>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</si>
  <si>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</si>
  <si>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</si>
  <si>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</si>
  <si>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</si>
  <si>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</si>
  <si>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</si>
  <si>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</si>
  <si>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</si>
  <si>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</si>
  <si>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</si>
  <si>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</si>
  <si>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</si>
  <si>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</si>
  <si>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</si>
  <si>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</si>
  <si>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</si>
  <si>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</si>
  <si>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</si>
  <si>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</si>
  <si>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</si>
  <si>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</si>
  <si>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</si>
  <si>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</si>
  <si>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</si>
  <si>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</si>
  <si>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</si>
  <si>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</si>
  <si>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</si>
  <si>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</si>
  <si>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</si>
  <si>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</si>
  <si>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</si>
  <si>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</si>
  <si>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</si>
  <si>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</si>
  <si>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</si>
  <si>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</si>
  <si>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</si>
  <si>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</si>
  <si>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</si>
  <si>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</si>
  <si>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</si>
  <si>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</si>
  <si>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</si>
  <si>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</si>
  <si>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</si>
  <si>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</si>
  <si>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</si>
  <si>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</si>
  <si>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</si>
  <si>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</si>
  <si>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</si>
  <si>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</si>
  <si>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</si>
  <si>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</si>
  <si>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</si>
  <si>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</si>
  <si>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</si>
  <si>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</si>
  <si>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</si>
  <si>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</si>
  <si>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</si>
  <si>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</si>
  <si>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</si>
  <si>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</si>
  <si>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</si>
  <si>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</si>
  <si>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</si>
  <si>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</si>
  <si>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</si>
  <si>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</si>
  <si>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</si>
  <si>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</si>
  <si>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</si>
  <si>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</si>
  <si>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</si>
  <si>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</si>
  <si>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</si>
  <si>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</si>
  <si>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</si>
  <si>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</si>
  <si>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</si>
  <si>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</si>
  <si>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</si>
  <si>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</si>
  <si>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</si>
  <si>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</si>
  <si>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</si>
  <si>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</si>
  <si>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</si>
  <si>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</si>
  <si>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</si>
  <si>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</si>
  <si>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</si>
  <si>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</si>
  <si>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</si>
  <si>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</si>
  <si>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</si>
  <si>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</si>
  <si>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</si>
  <si>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</si>
  <si>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</si>
  <si>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</si>
  <si>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</si>
  <si>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</si>
  <si>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</si>
  <si>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</si>
  <si>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</si>
  <si>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</si>
  <si>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</si>
  <si>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</si>
  <si>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</si>
  <si>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</si>
  <si>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</si>
  <si>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</si>
  <si>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</si>
  <si>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</si>
  <si>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</si>
  <si>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</si>
  <si>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</si>
  <si>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</si>
  <si>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</si>
  <si>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</si>
  <si>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</si>
  <si>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</si>
  <si>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</si>
  <si>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</si>
  <si>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</si>
  <si>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</si>
  <si>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</si>
  <si>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</si>
  <si>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</si>
  <si>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</si>
  <si>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</si>
  <si>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</si>
  <si>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</si>
  <si>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</si>
  <si>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</si>
  <si>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</si>
  <si>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</si>
  <si>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</si>
  <si>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</si>
  <si>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</si>
  <si>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</si>
  <si>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</si>
  <si>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</si>
  <si>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</si>
  <si>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</si>
  <si>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</si>
  <si>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</si>
  <si>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</si>
  <si>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</si>
  <si>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</si>
  <si>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</si>
  <si>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</si>
  <si>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</si>
  <si>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</si>
  <si>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</si>
  <si>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</si>
  <si>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</si>
  <si>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</si>
  <si>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</si>
  <si>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</si>
  <si>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</si>
  <si>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</si>
  <si>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</si>
  <si>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</si>
  <si>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</si>
  <si>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</si>
  <si>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</si>
  <si>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</si>
  <si>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</si>
  <si>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</si>
  <si>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</si>
  <si>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</si>
  <si>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</si>
  <si>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</si>
  <si>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</si>
  <si>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</si>
  <si>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</si>
  <si>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</si>
  <si>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</si>
  <si>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</si>
  <si>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</si>
  <si>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</si>
  <si>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</si>
  <si>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</si>
  <si>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</si>
  <si>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</si>
  <si>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</si>
  <si>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</si>
  <si>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</si>
  <si>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</si>
  <si>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</si>
  <si>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</si>
  <si>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</si>
  <si>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</si>
  <si>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</si>
  <si>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</si>
  <si>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</si>
  <si>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</si>
  <si>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</si>
  <si>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</si>
  <si>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</si>
  <si>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</si>
  <si>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</si>
  <si>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</si>
  <si>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</si>
  <si>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</si>
  <si>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</si>
  <si>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</si>
  <si>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</si>
  <si>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</si>
  <si>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</si>
  <si>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</si>
  <si>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</si>
  <si>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</si>
  <si>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</si>
  <si>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</si>
  <si>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</si>
  <si>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</si>
  <si>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</si>
  <si>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</si>
  <si>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</si>
  <si>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</si>
  <si>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</si>
  <si>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</si>
  <si>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</si>
  <si>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</si>
  <si>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</si>
  <si>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</si>
  <si>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</si>
  <si>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</si>
  <si>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</si>
  <si>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</si>
  <si>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</si>
  <si>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</si>
  <si>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</si>
  <si>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</si>
  <si>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</si>
  <si>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</si>
  <si>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</si>
  <si>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</si>
  <si>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</si>
  <si>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</si>
  <si>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</si>
  <si>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</si>
  <si>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</si>
  <si>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</si>
  <si>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</si>
  <si>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</si>
  <si>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</si>
  <si>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</si>
  <si>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</si>
  <si>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</si>
  <si>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</si>
  <si>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</si>
  <si>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</si>
  <si>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</si>
  <si>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</si>
  <si>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</si>
  <si>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</si>
  <si>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</si>
  <si>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</si>
  <si>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</si>
  <si>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</si>
  <si>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</si>
  <si>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</si>
  <si>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</si>
  <si>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</si>
  <si>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</si>
  <si>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</si>
  <si>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</si>
  <si>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</si>
  <si>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</si>
  <si>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</si>
  <si>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</si>
  <si>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</si>
  <si>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</si>
  <si>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</si>
  <si>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</si>
  <si>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</si>
  <si>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</si>
  <si>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</si>
  <si>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</si>
  <si>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</si>
  <si>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</si>
  <si>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</si>
  <si>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</si>
  <si>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</si>
  <si>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</si>
  <si>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</si>
  <si>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</si>
  <si>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</si>
  <si>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</si>
  <si>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</si>
  <si>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</si>
  <si>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</si>
  <si>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</si>
  <si>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</si>
  <si>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</si>
  <si>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</si>
  <si>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</si>
  <si>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</si>
  <si>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</si>
  <si>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</si>
  <si>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</si>
  <si>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</si>
  <si>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</si>
  <si>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</si>
  <si>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</si>
  <si>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</si>
  <si>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</si>
  <si>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</si>
  <si>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</si>
  <si>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</si>
  <si>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</si>
  <si>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</si>
  <si>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</si>
  <si>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</si>
  <si>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</si>
  <si>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</si>
  <si>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</si>
  <si>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</si>
  <si>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</si>
  <si>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</si>
  <si>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</si>
  <si>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</si>
  <si>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</si>
  <si>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</si>
  <si>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</si>
  <si>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</si>
  <si>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</si>
  <si>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</si>
  <si>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</si>
  <si>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</si>
  <si>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</si>
  <si>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</si>
  <si>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</si>
  <si>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</si>
  <si>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</si>
  <si>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</si>
  <si>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</si>
  <si>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</si>
  <si>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</si>
  <si>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</si>
  <si>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</si>
  <si>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</si>
  <si>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</si>
  <si>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</si>
  <si>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</si>
  <si>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</si>
  <si>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</si>
  <si>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</si>
  <si>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</si>
  <si>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</si>
  <si>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</si>
  <si>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</si>
  <si>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</si>
  <si>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</si>
  <si>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</si>
  <si>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</si>
  <si>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</si>
  <si>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</si>
  <si>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</si>
  <si>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</si>
  <si>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</si>
  <si>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</si>
  <si>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</si>
  <si>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</si>
  <si>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</si>
  <si>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</si>
  <si>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</si>
  <si>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</si>
  <si>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</si>
  <si>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</si>
  <si>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</si>
  <si>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</si>
  <si>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</si>
  <si>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</si>
  <si>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</si>
  <si>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</si>
  <si>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</si>
  <si>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</si>
  <si>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</si>
  <si>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</si>
  <si>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</si>
  <si>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</si>
  <si>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</si>
  <si>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</si>
  <si>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</si>
  <si>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</si>
  <si>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</si>
  <si>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</si>
  <si>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</si>
  <si>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</si>
  <si>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</si>
  <si>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</si>
  <si>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</si>
  <si>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</si>
  <si>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</si>
  <si>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</si>
  <si>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</si>
  <si>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</si>
  <si>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</si>
  <si>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</si>
  <si>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</si>
  <si>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</si>
  <si>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</si>
  <si>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</si>
  <si>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</si>
  <si>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</si>
  <si>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</si>
  <si>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</si>
  <si>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</si>
  <si>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</si>
  <si>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</si>
  <si>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</si>
  <si>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</si>
  <si>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</si>
  <si>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</si>
  <si>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</si>
  <si>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</si>
  <si>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</si>
  <si>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</si>
  <si>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</si>
  <si>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</si>
  <si>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</si>
  <si>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</si>
  <si>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</si>
  <si>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</si>
  <si>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</si>
  <si>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</si>
  <si>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</si>
  <si>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</si>
  <si>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</si>
  <si>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</si>
  <si>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</si>
  <si>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</si>
  <si>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</si>
  <si>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</si>
  <si>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</si>
  <si>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</si>
  <si>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</si>
  <si>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</si>
  <si>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</si>
  <si>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</si>
  <si>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</si>
  <si>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</si>
  <si>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</si>
  <si>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</si>
  <si>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</si>
  <si>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</si>
  <si>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</si>
  <si>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</si>
  <si>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</si>
  <si>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</si>
  <si>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</si>
  <si>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</si>
  <si>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</si>
  <si>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</si>
  <si>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</si>
  <si>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</si>
  <si>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</si>
  <si>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</si>
  <si>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</si>
  <si>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</si>
  <si>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</si>
  <si>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</si>
  <si>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</si>
  <si>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</si>
  <si>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</si>
  <si>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</si>
  <si>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</si>
  <si>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</si>
  <si>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</si>
  <si>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</si>
  <si>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</si>
  <si>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</si>
  <si>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</si>
  <si>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</si>
  <si>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</si>
  <si>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</si>
  <si>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</si>
  <si>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</si>
  <si>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</si>
  <si>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</si>
  <si>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</si>
  <si>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</si>
  <si>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</si>
  <si>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</si>
  <si>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</si>
  <si>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</si>
  <si>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</si>
  <si>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</si>
  <si>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</si>
  <si>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</si>
  <si>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</si>
  <si>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</si>
  <si>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</si>
  <si>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</si>
  <si>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</si>
  <si>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</si>
  <si>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</si>
  <si>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</si>
  <si>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</si>
  <si>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</si>
  <si>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</si>
  <si>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</si>
  <si>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</si>
  <si>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</si>
  <si>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</si>
  <si>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</si>
  <si>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</si>
  <si>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</si>
  <si>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</si>
  <si>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</si>
  <si>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</si>
  <si>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</si>
  <si>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</si>
  <si>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</si>
  <si>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</si>
  <si>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</si>
  <si>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</si>
  <si>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</si>
  <si>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</si>
  <si>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</si>
  <si>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</si>
  <si>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</si>
  <si>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</si>
  <si>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</si>
  <si>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</si>
  <si>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</si>
  <si>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</si>
  <si>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</si>
  <si>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</si>
  <si>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</si>
  <si>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</si>
  <si>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</si>
  <si>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</si>
  <si>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</si>
  <si>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</si>
  <si>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</si>
  <si>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</si>
  <si>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</si>
  <si>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</si>
  <si>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</si>
  <si>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</si>
  <si>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</si>
  <si>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</si>
  <si>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</si>
  <si>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</si>
  <si>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</si>
  <si>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</si>
  <si>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</si>
  <si>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</si>
  <si>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</si>
  <si>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</si>
  <si>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</si>
  <si>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</si>
  <si>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</si>
  <si>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</si>
  <si>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</si>
  <si>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</si>
  <si>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</si>
  <si>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</si>
  <si>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</si>
  <si>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</si>
  <si>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</si>
  <si>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</si>
  <si>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</si>
  <si>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</si>
  <si>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</si>
  <si>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</si>
  <si>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</si>
  <si>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</si>
  <si>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</si>
  <si>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</si>
  <si>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</si>
  <si>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</si>
  <si>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</si>
  <si>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</si>
  <si>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</si>
  <si>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</si>
  <si>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</si>
  <si>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</si>
  <si>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</si>
  <si>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</si>
  <si>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</si>
  <si>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</si>
  <si>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</si>
  <si>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</si>
  <si>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</si>
  <si>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</si>
  <si>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</si>
  <si>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</si>
  <si>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</si>
  <si>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</si>
  <si>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</si>
  <si>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</si>
  <si>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</si>
  <si>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</si>
  <si>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</si>
  <si>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</si>
  <si>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</si>
  <si>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</si>
  <si>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</si>
  <si>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</si>
  <si>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</si>
  <si>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</si>
  <si>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</si>
  <si>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</si>
  <si>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</si>
  <si>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</si>
  <si>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</si>
  <si>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</si>
  <si>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</si>
  <si>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</si>
  <si>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</si>
  <si>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</si>
  <si>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</si>
  <si>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</si>
  <si>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</si>
  <si>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</si>
  <si>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</si>
  <si>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</si>
  <si>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</si>
  <si>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</si>
  <si>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</si>
  <si>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</si>
  <si>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</si>
  <si>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</si>
  <si>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</si>
  <si>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</si>
  <si>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</si>
  <si>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</si>
  <si>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</si>
  <si>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</si>
  <si>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</si>
  <si>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</si>
  <si>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</si>
  <si>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</si>
  <si>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</si>
  <si>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</si>
  <si>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</si>
  <si>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</si>
  <si>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</si>
  <si>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</si>
  <si>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</si>
  <si>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</si>
  <si>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</si>
  <si>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</si>
  <si>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</si>
  <si>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</si>
  <si>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</si>
  <si>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</si>
  <si>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</si>
  <si>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</si>
  <si>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</si>
  <si>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</si>
  <si>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</si>
  <si>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</si>
  <si>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</si>
  <si>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</si>
  <si>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</si>
  <si>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</si>
  <si>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</si>
  <si>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</si>
  <si>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</si>
  <si>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</si>
  <si>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</si>
  <si>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</si>
  <si>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</si>
  <si>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</si>
  <si>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</si>
  <si>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</si>
  <si>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</si>
  <si>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</si>
  <si>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</si>
  <si>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</si>
  <si>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</si>
  <si>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</si>
  <si>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</si>
  <si>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</si>
  <si>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</si>
  <si>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</si>
  <si>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</si>
  <si>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</si>
  <si>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</si>
  <si>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</si>
  <si>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</si>
  <si>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</si>
  <si>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</si>
  <si>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</si>
  <si>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</si>
  <si>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</si>
  <si>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</si>
  <si>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</si>
  <si>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</si>
  <si>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</si>
  <si>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</si>
  <si>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</si>
  <si>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</si>
  <si>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</si>
  <si>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</si>
  <si>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</si>
  <si>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</si>
  <si>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</si>
  <si>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</si>
  <si>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</si>
  <si>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</si>
  <si>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</si>
  <si>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</si>
  <si>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</si>
  <si>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</si>
  <si>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</si>
  <si>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</si>
  <si>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</si>
  <si>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</si>
  <si>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</si>
  <si>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</si>
  <si>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</si>
  <si>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</si>
  <si>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</si>
  <si>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</si>
  <si>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</si>
  <si>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</si>
  <si>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</si>
  <si>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</si>
  <si>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</si>
  <si>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</si>
  <si>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</si>
  <si>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</si>
  <si>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</si>
  <si>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</si>
  <si>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</si>
  <si>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</si>
  <si>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</si>
  <si>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</si>
  <si>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</si>
  <si>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</si>
  <si>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</si>
  <si>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</si>
  <si>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</si>
  <si>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</si>
  <si>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</si>
  <si>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</si>
  <si>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</si>
  <si>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</si>
  <si>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</si>
  <si>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</si>
  <si>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</si>
  <si>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</si>
  <si>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</si>
  <si>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</si>
  <si>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</si>
  <si>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</si>
  <si>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</si>
  <si>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</si>
  <si>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</si>
  <si>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</si>
  <si>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</si>
  <si>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</si>
  <si>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</si>
  <si>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</si>
  <si>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</si>
  <si>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</si>
  <si>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</si>
  <si>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</si>
  <si>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</si>
  <si>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</si>
  <si>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</si>
  <si>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</si>
  <si>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</si>
  <si>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</si>
  <si>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</si>
  <si>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</si>
  <si>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</si>
  <si>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</si>
  <si>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</si>
  <si>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</si>
  <si>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</si>
  <si>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</si>
  <si>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</si>
  <si>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</si>
  <si>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</si>
  <si>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</si>
  <si>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</si>
  <si>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</si>
  <si>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</si>
  <si>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</si>
  <si>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</si>
  <si>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</si>
  <si>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</si>
  <si>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</si>
  <si>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</si>
  <si>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</si>
  <si>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</si>
  <si>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</si>
  <si>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</si>
  <si>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</si>
  <si>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</si>
  <si>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</si>
  <si>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</si>
  <si>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</si>
  <si>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</si>
  <si>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</si>
  <si>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</si>
  <si>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</si>
  <si>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</si>
  <si>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</si>
  <si>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</si>
  <si>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</si>
  <si>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</si>
  <si>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</si>
  <si>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</si>
  <si>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</si>
  <si>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</si>
  <si>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</si>
  <si>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</si>
  <si>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</si>
  <si>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</si>
  <si>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</si>
  <si>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</si>
  <si>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</si>
  <si>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</si>
  <si>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</si>
  <si>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</si>
  <si>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</si>
  <si>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</si>
  <si>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</si>
  <si>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</si>
  <si>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</si>
  <si>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</si>
  <si>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</si>
  <si>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</si>
  <si>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</si>
  <si>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</si>
  <si>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</si>
  <si>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</si>
  <si>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</si>
  <si>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</si>
  <si>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</si>
  <si>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</si>
  <si>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</si>
  <si>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</si>
  <si>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</si>
  <si>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</si>
  <si>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</si>
  <si>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</si>
  <si>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</si>
  <si>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</si>
  <si>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</si>
  <si>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</si>
  <si>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</si>
  <si>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</si>
  <si>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</si>
  <si>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</si>
  <si>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</si>
  <si>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</si>
  <si>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</si>
  <si>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</si>
  <si>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</si>
  <si>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</si>
  <si>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</si>
  <si>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</si>
  <si>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</si>
  <si>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</si>
  <si>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</si>
  <si>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</si>
  <si>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</si>
  <si>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</si>
  <si>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</si>
  <si>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</si>
  <si>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</si>
  <si>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</si>
  <si>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</si>
  <si>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</si>
  <si>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</si>
  <si>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</si>
  <si>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</si>
  <si>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</si>
  <si>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</si>
  <si>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</si>
  <si>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</si>
  <si>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</si>
  <si>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</si>
  <si>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</si>
  <si>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</si>
  <si>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</si>
  <si>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</si>
  <si>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</si>
  <si>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</si>
  <si>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</si>
  <si>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</si>
  <si>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</si>
  <si>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</si>
  <si>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</si>
  <si>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</si>
  <si>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</si>
  <si>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</si>
  <si>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</si>
  <si>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</si>
  <si>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</si>
  <si>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</si>
  <si>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</si>
  <si>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</si>
  <si>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</si>
  <si>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</si>
  <si>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</si>
  <si>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</si>
  <si>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</si>
  <si>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</si>
  <si>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</si>
  <si>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</si>
  <si>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</si>
  <si>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</si>
  <si>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</si>
  <si>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</si>
  <si>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</si>
  <si>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</si>
  <si>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</si>
  <si>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</si>
  <si>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</si>
  <si>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</si>
  <si>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</si>
  <si>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</si>
  <si>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</si>
  <si>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</si>
  <si>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</si>
  <si>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</si>
  <si>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</si>
  <si>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</si>
  <si>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</si>
  <si>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</si>
  <si>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</si>
  <si>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</si>
  <si>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</si>
  <si>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</si>
  <si>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</si>
  <si>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</si>
  <si>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</si>
  <si>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</si>
  <si>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</si>
  <si>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</si>
  <si>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</si>
  <si>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</si>
  <si>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</si>
  <si>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</si>
  <si>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</si>
  <si>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</si>
  <si>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</si>
  <si>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</si>
  <si>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</si>
  <si>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</si>
  <si>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</si>
  <si>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</si>
  <si>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</si>
  <si>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</si>
  <si>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</si>
  <si>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</si>
  <si>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</si>
  <si>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</si>
  <si>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</si>
  <si>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</si>
  <si>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</si>
  <si>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</si>
  <si>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</si>
  <si>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</si>
  <si>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</si>
  <si>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</si>
  <si>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</si>
  <si>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</si>
  <si>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</si>
  <si>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</si>
  <si>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</si>
  <si>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</si>
  <si>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</si>
  <si>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</si>
  <si>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</si>
  <si>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</si>
  <si>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</si>
  <si>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</si>
  <si>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</si>
  <si>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</si>
  <si>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</si>
  <si>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</si>
  <si>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</si>
  <si>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</si>
  <si>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</si>
  <si>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</si>
  <si>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</si>
  <si>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</si>
  <si>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</si>
  <si>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</si>
  <si>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</si>
  <si>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</si>
  <si>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</si>
  <si>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</si>
  <si>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</si>
  <si>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</si>
  <si>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</si>
  <si>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</si>
  <si>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</si>
  <si>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</si>
  <si>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</si>
  <si>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</si>
  <si>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</si>
  <si>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</si>
  <si>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</si>
  <si>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</si>
  <si>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</si>
  <si>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</si>
  <si>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</si>
  <si>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</si>
  <si>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</si>
  <si>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</si>
  <si>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</si>
  <si>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</si>
  <si>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</si>
  <si>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</si>
  <si>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</si>
  <si>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</si>
  <si>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</si>
  <si>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</si>
  <si>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</si>
  <si>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</si>
  <si>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</si>
  <si>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</si>
  <si>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</si>
  <si>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</si>
  <si>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</si>
  <si>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</si>
  <si>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</si>
  <si>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</si>
  <si>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</si>
  <si>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</si>
  <si>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</si>
  <si>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</si>
  <si>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</si>
  <si>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</si>
  <si>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</si>
  <si>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</si>
  <si>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</si>
  <si>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</si>
  <si>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</si>
  <si>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</si>
  <si>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</si>
  <si>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</si>
  <si>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</si>
  <si>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</si>
  <si>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</si>
  <si>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</si>
  <si>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</si>
  <si>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</si>
  <si>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</si>
  <si>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</si>
  <si>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</si>
  <si>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</si>
  <si>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</si>
  <si>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</si>
  <si>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</si>
  <si>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</si>
  <si>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</si>
  <si>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</si>
  <si>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</si>
  <si>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</si>
  <si>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</si>
  <si>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</si>
  <si>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</si>
  <si>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</si>
  <si>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</si>
  <si>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</si>
  <si>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</si>
  <si>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</si>
  <si>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</si>
  <si>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</si>
  <si>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</si>
  <si>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</si>
  <si>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</si>
  <si>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</si>
  <si>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</si>
  <si>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</si>
  <si>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</si>
  <si>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</si>
  <si>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</si>
  <si>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</si>
  <si>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</si>
  <si>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</si>
  <si>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</si>
  <si>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</si>
  <si>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</si>
  <si>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</si>
  <si>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</si>
  <si>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</si>
  <si>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</si>
  <si>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</si>
  <si>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</si>
  <si>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</si>
  <si>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</si>
  <si>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</si>
  <si>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</si>
  <si>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</si>
  <si>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</si>
  <si>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</si>
  <si>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</si>
  <si>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</si>
  <si>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</si>
  <si>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</si>
  <si>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</si>
  <si>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</si>
  <si>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</si>
  <si>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</si>
  <si>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</si>
  <si>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</si>
  <si>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</si>
  <si>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</si>
  <si>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</si>
  <si>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</si>
  <si>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</si>
  <si>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</si>
  <si>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</si>
  <si>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</si>
  <si>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</si>
  <si>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</si>
  <si>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</si>
  <si>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</si>
  <si>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</si>
  <si>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</si>
  <si>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</si>
  <si>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</si>
  <si>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</si>
  <si>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</si>
  <si>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</si>
  <si>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</si>
  <si>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</si>
  <si>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</si>
  <si>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</si>
  <si>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</si>
  <si>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</si>
  <si>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</si>
  <si>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</si>
  <si>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</si>
  <si>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</si>
  <si>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</si>
  <si>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</si>
  <si>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</si>
  <si>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</si>
  <si>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</si>
  <si>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</si>
  <si>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</si>
  <si>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</si>
  <si>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</si>
  <si>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</si>
  <si>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</si>
  <si>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</si>
  <si>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</si>
  <si>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</si>
  <si>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</si>
  <si>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</si>
  <si>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</si>
  <si>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</si>
  <si>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</si>
  <si>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</si>
  <si>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</si>
  <si>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</si>
  <si>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</si>
  <si>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</si>
  <si>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</si>
  <si>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</si>
  <si>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</si>
  <si>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</si>
  <si>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</si>
  <si>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</si>
  <si>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</si>
  <si>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</si>
  <si>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</si>
  <si>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</si>
  <si>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</si>
  <si>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</si>
  <si>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</si>
  <si>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</si>
  <si>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</si>
  <si>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</si>
  <si>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</si>
  <si>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</si>
  <si>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</si>
  <si>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</si>
  <si>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</si>
  <si>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</si>
  <si>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</si>
  <si>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</si>
  <si>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</si>
  <si>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</si>
  <si>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</si>
  <si>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</si>
  <si>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</si>
  <si>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</si>
  <si>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</si>
  <si>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</si>
  <si>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</si>
  <si>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</si>
  <si>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</si>
  <si>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</si>
  <si>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</si>
  <si>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</si>
  <si>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</si>
  <si>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</si>
  <si>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</si>
  <si>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</si>
  <si>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</si>
  <si>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</si>
  <si>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</si>
  <si>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</si>
  <si>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</si>
  <si>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</si>
  <si>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</si>
  <si>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</si>
  <si>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</si>
  <si>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</si>
  <si>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</si>
  <si>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</si>
  <si>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</si>
  <si>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</si>
  <si>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</si>
  <si>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</si>
  <si>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</si>
  <si>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</si>
  <si>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</si>
  <si>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</si>
  <si>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</si>
  <si>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</si>
  <si>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</si>
  <si>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</si>
  <si>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</si>
  <si>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</si>
  <si>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</si>
  <si>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</si>
  <si>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</si>
  <si>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</si>
  <si>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</si>
  <si>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</si>
  <si>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</si>
  <si>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</si>
  <si>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</si>
  <si>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</si>
  <si>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</si>
  <si>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</si>
  <si>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</si>
  <si>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</si>
  <si>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</si>
  <si>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</si>
  <si>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</si>
  <si>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</si>
  <si>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</si>
  <si>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</si>
  <si>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</si>
  <si>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</si>
  <si>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</si>
  <si>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</si>
  <si>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</si>
  <si>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</si>
  <si>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</si>
  <si>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</si>
  <si>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</si>
  <si>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</si>
  <si>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</si>
  <si>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</si>
  <si>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</si>
  <si>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</si>
  <si>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</si>
  <si>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</si>
  <si>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</si>
  <si>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</si>
  <si>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</si>
  <si>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</si>
  <si>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</si>
  <si>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</si>
  <si>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</si>
  <si>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</si>
  <si>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</si>
  <si>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</si>
  <si>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</si>
  <si>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</si>
  <si>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</si>
  <si>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</si>
  <si>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</si>
  <si>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</si>
  <si>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</si>
  <si>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</si>
  <si>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</si>
  <si>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</si>
  <si>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</si>
  <si>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</si>
  <si>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</si>
  <si>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</si>
  <si>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</si>
  <si>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</si>
  <si>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</si>
  <si>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</si>
  <si>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</si>
  <si>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</si>
  <si>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</si>
  <si>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</si>
  <si>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</si>
  <si>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</si>
  <si>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</si>
  <si>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</si>
  <si>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</si>
  <si>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</si>
  <si>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</si>
  <si>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</si>
  <si>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</si>
  <si>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</si>
  <si>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</si>
  <si>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</si>
  <si>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</si>
  <si>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</si>
  <si>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</si>
  <si>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</si>
  <si>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</si>
  <si>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</si>
  <si>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</si>
  <si>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</si>
  <si>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</si>
  <si>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</si>
  <si>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</si>
  <si>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</si>
  <si>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</si>
  <si>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</si>
  <si>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</si>
  <si>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</si>
  <si>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</si>
  <si>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</si>
  <si>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</si>
  <si>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</si>
  <si>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</si>
  <si>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</si>
  <si>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</si>
  <si>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</si>
  <si>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</si>
  <si>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</si>
  <si>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</si>
  <si>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</si>
  <si>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</si>
  <si>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</si>
  <si>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</si>
  <si>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</si>
  <si>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</si>
  <si>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</si>
  <si>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</si>
  <si>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</si>
  <si>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</si>
  <si>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</si>
  <si>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</si>
  <si>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</si>
  <si>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</si>
  <si>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</si>
  <si>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</si>
  <si>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</si>
  <si>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</si>
  <si>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</si>
  <si>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</si>
  <si>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</si>
  <si>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</si>
  <si>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</si>
  <si>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</si>
  <si>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</si>
  <si>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</si>
  <si>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</si>
  <si>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</si>
  <si>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</si>
  <si>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</si>
  <si>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</si>
  <si>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</si>
  <si>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</si>
  <si>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</si>
  <si>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</si>
  <si>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</si>
  <si>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</si>
  <si>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</si>
  <si>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</si>
  <si>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</si>
  <si>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</si>
  <si>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</si>
  <si>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</si>
  <si>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</si>
  <si>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</si>
  <si>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</si>
  <si>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</si>
  <si>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</si>
  <si>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</si>
  <si>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</si>
  <si>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</si>
  <si>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</si>
  <si>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</si>
  <si>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</si>
  <si>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</si>
  <si>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</si>
  <si>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</si>
  <si>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</si>
  <si>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</si>
  <si>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</si>
  <si>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</si>
  <si>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</si>
  <si>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</si>
  <si>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</si>
  <si>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</si>
  <si>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</si>
  <si>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</si>
  <si>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</si>
  <si>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</si>
  <si>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</si>
  <si>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</si>
  <si>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</si>
  <si>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</si>
  <si>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</si>
  <si>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</si>
  <si>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</si>
  <si>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</si>
  <si>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</si>
  <si>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</si>
  <si>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</si>
  <si>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</si>
  <si>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</si>
  <si>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</si>
  <si>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</si>
  <si>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</si>
  <si>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</si>
  <si>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</si>
  <si>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</si>
  <si>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</si>
  <si>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</si>
  <si>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</si>
  <si>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</si>
  <si>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</si>
  <si>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</si>
  <si>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</si>
  <si>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</si>
  <si>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</si>
  <si>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</si>
  <si>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</si>
  <si>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</si>
  <si>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</si>
  <si>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</si>
  <si>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</si>
  <si>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</si>
  <si>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</si>
  <si>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</si>
  <si>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</si>
  <si>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</si>
  <si>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</si>
  <si>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</si>
  <si>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</si>
  <si>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</si>
  <si>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</si>
  <si>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</si>
  <si>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</si>
  <si>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</si>
  <si>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</si>
  <si>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</si>
  <si>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</si>
  <si>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</si>
  <si>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</si>
  <si>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</si>
  <si>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</si>
  <si>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</si>
  <si>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</si>
  <si>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</si>
  <si>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</si>
  <si>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</si>
  <si>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</si>
  <si>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</si>
  <si>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</si>
  <si>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</si>
  <si>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</si>
  <si>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</si>
  <si>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</si>
  <si>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</si>
  <si>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</si>
  <si>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</si>
  <si>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</si>
  <si>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</si>
  <si>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</si>
  <si>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</si>
  <si>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</si>
  <si>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</si>
  <si>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</si>
  <si>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</si>
  <si>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</si>
  <si>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</si>
  <si>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</si>
  <si>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</si>
  <si>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</si>
  <si>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</si>
  <si>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</si>
  <si>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</si>
  <si>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</si>
  <si>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</si>
  <si>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</si>
  <si>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</si>
  <si>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</si>
  <si>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</si>
  <si>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</si>
  <si>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</si>
  <si>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</si>
  <si>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</si>
  <si>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</si>
  <si>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</si>
  <si>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</si>
  <si>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</si>
  <si>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</si>
  <si>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</si>
  <si>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</si>
  <si>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</si>
  <si>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</si>
  <si>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</si>
  <si>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</si>
  <si>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</si>
  <si>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</si>
  <si>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</si>
  <si>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</si>
  <si>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</si>
  <si>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</si>
  <si>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</si>
  <si>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</si>
  <si>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</si>
  <si>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</si>
  <si>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</si>
  <si>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</si>
  <si>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</si>
  <si>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</si>
  <si>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</si>
  <si>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</si>
  <si>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</si>
  <si>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</si>
  <si>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</si>
  <si>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</si>
  <si>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</si>
  <si>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</si>
  <si>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</si>
  <si>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</si>
  <si>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</si>
  <si>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</si>
  <si>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</si>
  <si>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</si>
  <si>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</si>
  <si>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</si>
  <si>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</si>
  <si>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</si>
  <si>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</si>
  <si>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</si>
  <si>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</si>
  <si>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</si>
  <si>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</si>
  <si>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</si>
  <si>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</si>
  <si>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</si>
  <si>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</si>
  <si>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</si>
  <si>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</si>
  <si>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</si>
  <si>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</si>
  <si>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</si>
  <si>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</si>
  <si>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</si>
  <si>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</si>
  <si>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</si>
  <si>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</si>
  <si>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</si>
  <si>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</si>
  <si>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</si>
  <si>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</si>
  <si>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</si>
  <si>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</si>
  <si>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</si>
  <si>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</si>
  <si>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</si>
  <si>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</si>
  <si>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</si>
  <si>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</si>
  <si>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</si>
  <si>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</si>
  <si>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</si>
  <si>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</si>
  <si>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</si>
  <si>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</si>
  <si>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</si>
  <si>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</si>
  <si>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</si>
  <si>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</si>
  <si>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</si>
  <si>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</si>
  <si>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</si>
  <si>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</si>
  <si>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</si>
  <si>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</si>
  <si>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</si>
  <si>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</si>
  <si>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</si>
  <si>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</si>
  <si>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</si>
  <si>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</si>
  <si>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</si>
  <si>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</si>
  <si>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</si>
  <si>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</si>
  <si>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</si>
  <si>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</si>
  <si>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</si>
  <si>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</si>
  <si>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</si>
  <si>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</si>
  <si>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</si>
  <si>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</si>
  <si>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</si>
  <si>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</si>
  <si>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</si>
  <si>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</si>
  <si>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</si>
  <si>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</si>
  <si>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</si>
  <si>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</si>
  <si>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</si>
  <si>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</si>
  <si>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</si>
  <si>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</si>
  <si>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</si>
  <si>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</si>
  <si>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</si>
  <si>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</si>
  <si>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</si>
  <si>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</si>
  <si>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</si>
  <si>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</si>
  <si>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</si>
  <si>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</si>
  <si>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</si>
  <si>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</si>
  <si>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</si>
  <si>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</si>
  <si>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</si>
  <si>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</si>
  <si>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</si>
  <si>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</si>
  <si>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</si>
  <si>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</si>
  <si>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</si>
  <si>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</si>
  <si>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</si>
  <si>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</si>
  <si>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</si>
  <si>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</si>
  <si>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</si>
  <si>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</si>
  <si>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</si>
  <si>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</si>
  <si>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</si>
  <si>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</si>
  <si>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</si>
  <si>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</si>
  <si>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</si>
  <si>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</si>
  <si>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</si>
  <si>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</si>
  <si>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</si>
  <si>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</si>
  <si>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</si>
  <si>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</si>
  <si>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</si>
  <si>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</si>
  <si>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</si>
  <si>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</si>
  <si>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</si>
  <si>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</si>
  <si>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</si>
  <si>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</si>
  <si>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</si>
  <si>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</si>
  <si>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</si>
  <si>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</si>
  <si>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</si>
  <si>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</si>
  <si>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</si>
  <si>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</si>
  <si>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</si>
  <si>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</si>
  <si>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</si>
  <si>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</si>
  <si>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</si>
  <si>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</si>
  <si>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</si>
  <si>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</si>
  <si>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</si>
  <si>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</si>
  <si>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</si>
  <si>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</si>
  <si>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</si>
  <si>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</si>
  <si>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</si>
  <si>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</si>
  <si>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</si>
  <si>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</si>
  <si>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</si>
  <si>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</si>
  <si>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</si>
  <si>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</si>
  <si>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</si>
  <si>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</si>
  <si>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</si>
  <si>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</si>
  <si>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</si>
  <si>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</si>
  <si>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</si>
  <si>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</si>
  <si>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</si>
  <si>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</si>
  <si>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</si>
  <si>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</si>
  <si>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</si>
  <si>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</si>
  <si>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</si>
  <si>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</si>
  <si>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</si>
  <si>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</si>
  <si>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</si>
  <si>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</si>
  <si>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</si>
  <si>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</si>
  <si>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</si>
  <si>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</si>
  <si>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</si>
  <si>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</si>
  <si>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</si>
  <si>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</si>
  <si>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</si>
  <si>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</si>
  <si>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</si>
  <si>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</si>
  <si>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</si>
  <si>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</si>
  <si>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</si>
  <si>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</si>
  <si>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</si>
  <si>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</si>
  <si>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</si>
  <si>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</si>
  <si>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</si>
  <si>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</si>
  <si>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</si>
  <si>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</si>
  <si>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</si>
  <si>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</si>
  <si>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</si>
  <si>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</si>
  <si>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</si>
  <si>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</si>
  <si>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</si>
  <si>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</si>
  <si>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</si>
  <si>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</si>
  <si>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</si>
  <si>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</si>
  <si>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</si>
  <si>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</si>
  <si>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</si>
  <si>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</si>
  <si>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</si>
  <si>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</si>
  <si>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</si>
  <si>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</si>
  <si>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</si>
  <si>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</si>
  <si>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</si>
  <si>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</si>
  <si>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</si>
  <si>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</si>
  <si>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</si>
  <si>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</si>
  <si>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</si>
  <si>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</si>
  <si>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</si>
  <si>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</si>
  <si>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</si>
  <si>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</si>
  <si>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</si>
  <si>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</si>
  <si>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</si>
  <si>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</si>
  <si>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</si>
  <si>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</si>
  <si>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</si>
  <si>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</si>
  <si>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</si>
  <si>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</si>
  <si>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</si>
  <si>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</si>
  <si>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</si>
  <si>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</si>
  <si>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</si>
  <si>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</si>
  <si>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</si>
  <si>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</si>
  <si>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</si>
  <si>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</si>
  <si>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</si>
  <si>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</si>
  <si>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</si>
  <si>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</si>
  <si>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</si>
  <si>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</si>
  <si>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</si>
  <si>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</si>
  <si>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</si>
  <si>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</si>
  <si>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</si>
  <si>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</si>
  <si>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</si>
  <si>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</si>
  <si>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</si>
  <si>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</si>
  <si>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</si>
  <si>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</si>
  <si>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</si>
  <si>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</si>
  <si>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</si>
  <si>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</si>
  <si>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</si>
  <si>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</si>
  <si>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</si>
  <si>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</si>
  <si>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</si>
  <si>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</si>
  <si>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</si>
  <si>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</si>
  <si>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</si>
  <si>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</si>
  <si>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</si>
  <si>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</si>
  <si>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</si>
  <si>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</si>
  <si>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</si>
  <si>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</si>
  <si>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</si>
  <si>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</si>
  <si>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</si>
  <si>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</si>
  <si>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</si>
  <si>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</si>
  <si>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</si>
  <si>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</si>
  <si>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</si>
  <si>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</si>
  <si>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</si>
  <si>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</si>
  <si>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</si>
  <si>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</si>
  <si>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</si>
  <si>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</si>
  <si>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</si>
  <si>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</si>
  <si>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</si>
  <si>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</si>
  <si>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</si>
  <si>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</si>
  <si>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</si>
  <si>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</si>
  <si>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</si>
  <si>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</si>
  <si>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</si>
  <si>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</si>
  <si>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</si>
  <si>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</si>
  <si>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</si>
  <si>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</si>
  <si>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</si>
  <si>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</si>
  <si>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</si>
  <si>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</si>
  <si>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</si>
  <si>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</si>
  <si>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</si>
  <si>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</si>
  <si>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</si>
  <si>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</si>
  <si>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</si>
  <si>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</si>
  <si>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</si>
  <si>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</si>
  <si>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</si>
  <si>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</si>
  <si>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</si>
  <si>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</si>
  <si>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</si>
  <si>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</si>
  <si>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</si>
  <si>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</si>
  <si>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</si>
  <si>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</si>
  <si>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</si>
  <si>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</si>
  <si>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</si>
  <si>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</si>
  <si>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</si>
  <si>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</si>
  <si>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</si>
  <si>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</si>
  <si>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</si>
  <si>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</si>
  <si>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</si>
  <si>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</si>
  <si>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</si>
  <si>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</si>
  <si>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</si>
  <si>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</si>
  <si>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</si>
  <si>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</si>
  <si>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</si>
  <si>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</si>
  <si>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</si>
  <si>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</si>
  <si>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</si>
  <si>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</si>
  <si>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</si>
  <si>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</si>
  <si>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</si>
  <si>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</si>
  <si>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</si>
  <si>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</si>
  <si>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</si>
  <si>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</si>
  <si>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</si>
  <si>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</si>
  <si>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</si>
  <si>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</si>
  <si>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</si>
  <si>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</si>
  <si>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</si>
  <si>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</si>
  <si>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</si>
  <si>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</si>
  <si>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</si>
  <si>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</si>
  <si>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</si>
  <si>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</si>
  <si>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</si>
  <si>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</si>
  <si>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</si>
  <si>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</si>
  <si>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</si>
  <si>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</si>
  <si>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</si>
  <si>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</si>
  <si>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</si>
  <si>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</si>
  <si>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</si>
  <si>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</si>
  <si>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</si>
  <si>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</si>
  <si>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</si>
  <si>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</si>
  <si>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</si>
  <si>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</si>
  <si>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</si>
  <si>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</si>
  <si>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</si>
  <si>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</si>
  <si>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</si>
  <si>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</si>
  <si>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</si>
  <si>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</si>
  <si>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</si>
  <si>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</si>
  <si>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</si>
  <si>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</si>
  <si>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</si>
  <si>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</si>
  <si>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</si>
  <si>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</si>
  <si>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</si>
  <si>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</si>
  <si>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</si>
  <si>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</si>
  <si>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</si>
  <si>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</si>
  <si>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</si>
  <si>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</si>
  <si>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</si>
  <si>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</si>
  <si>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</si>
  <si>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</si>
  <si>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</si>
  <si>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</si>
  <si>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</si>
  <si>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</si>
  <si>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</si>
  <si>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</si>
  <si>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</si>
  <si>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</si>
  <si>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</si>
  <si>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</si>
  <si>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</si>
  <si>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</si>
  <si>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</si>
  <si>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</si>
  <si>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</si>
  <si>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</si>
  <si>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</si>
  <si>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</si>
  <si>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</si>
  <si>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</si>
  <si>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</si>
  <si>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</si>
  <si>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</si>
  <si>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</si>
  <si>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</si>
  <si>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</si>
  <si>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</si>
  <si>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</si>
  <si>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</si>
  <si>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</si>
  <si>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</si>
  <si>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</si>
  <si>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</si>
  <si>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</si>
  <si>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</si>
  <si>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</si>
  <si>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</si>
  <si>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</si>
  <si>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</si>
  <si>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</si>
  <si>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</si>
  <si>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</si>
  <si>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</si>
  <si>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</si>
  <si>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</si>
  <si>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</si>
  <si>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</si>
  <si>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</si>
  <si>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</si>
  <si>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</si>
  <si>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</si>
  <si>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</si>
  <si>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</si>
  <si>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</si>
  <si>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</si>
  <si>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</si>
  <si>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</si>
  <si>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</si>
  <si>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</si>
  <si>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</si>
  <si>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</si>
  <si>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</si>
  <si>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</si>
  <si>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</si>
  <si>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</si>
  <si>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</si>
  <si>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</si>
  <si>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</si>
  <si>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</si>
  <si>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</si>
  <si>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</si>
  <si>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</si>
  <si>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</si>
  <si>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</si>
  <si>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</si>
  <si>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</si>
  <si>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</si>
  <si>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</si>
  <si>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</si>
  <si>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</si>
  <si>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</si>
  <si>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</si>
  <si>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</si>
  <si>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</si>
  <si>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</si>
  <si>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</si>
  <si>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</si>
  <si>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</si>
  <si>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</si>
  <si>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</si>
  <si>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</si>
  <si>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</si>
  <si>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</si>
  <si>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</si>
  <si>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</si>
  <si>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</si>
  <si>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</si>
  <si>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</si>
  <si>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</si>
  <si>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</si>
  <si>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</si>
  <si>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</si>
  <si>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</si>
  <si>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</si>
  <si>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</si>
  <si>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</si>
  <si>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</si>
  <si>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</si>
  <si>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</si>
  <si>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</si>
  <si>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</si>
  <si>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</si>
  <si>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</si>
  <si>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</si>
  <si>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</si>
  <si>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</si>
  <si>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</si>
  <si>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</si>
  <si>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</si>
  <si>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</si>
  <si>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</si>
  <si>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</si>
  <si>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</si>
  <si>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</si>
  <si>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</si>
  <si>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</si>
  <si>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</si>
  <si>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</si>
  <si>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</si>
  <si>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</si>
  <si>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</si>
  <si>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</si>
  <si>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</si>
  <si>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</si>
  <si>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</si>
  <si>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</si>
  <si>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</si>
  <si>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</si>
  <si>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</si>
  <si>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</si>
  <si>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</si>
  <si>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</si>
  <si>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</si>
  <si>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</si>
  <si>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</si>
  <si>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</si>
  <si>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</si>
  <si>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</si>
  <si>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</si>
  <si>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</si>
  <si>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</si>
  <si>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</si>
  <si>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</si>
  <si>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</si>
  <si>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</si>
  <si>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</si>
  <si>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</si>
  <si>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</si>
  <si>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</si>
  <si>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</si>
  <si>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</si>
  <si>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</si>
  <si>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</si>
  <si>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</si>
  <si>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</si>
  <si>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</si>
  <si>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</si>
  <si>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</si>
  <si>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</si>
  <si>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</si>
  <si>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</si>
  <si>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</si>
  <si>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</si>
  <si>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</si>
  <si>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</si>
  <si>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</si>
  <si>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</si>
  <si>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</si>
  <si>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</si>
  <si>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</si>
  <si>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</si>
  <si>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</si>
  <si>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</si>
  <si>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</si>
  <si>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</si>
  <si>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</si>
  <si>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</si>
  <si>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</si>
  <si>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</si>
  <si>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</si>
  <si>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</si>
  <si>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</si>
  <si>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</si>
  <si>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</si>
  <si>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</si>
  <si>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</si>
  <si>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</si>
  <si>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</si>
  <si>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</si>
  <si>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</si>
  <si>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</si>
  <si>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</si>
  <si>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</si>
  <si>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</si>
  <si>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</si>
  <si>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</si>
  <si>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</si>
  <si>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</si>
  <si>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</si>
  <si>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</si>
  <si>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</si>
  <si>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</si>
  <si>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</si>
  <si>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</si>
  <si>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</si>
  <si>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</si>
  <si>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</si>
  <si>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</si>
  <si>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</si>
  <si>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</si>
  <si>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</si>
  <si>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</si>
  <si>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</si>
  <si>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</si>
  <si>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</si>
  <si>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</si>
  <si>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</si>
  <si>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</si>
  <si>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</si>
  <si>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</si>
  <si>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</si>
  <si>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</si>
  <si>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</si>
  <si>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</si>
  <si>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</si>
  <si>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</si>
  <si>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</si>
  <si>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</si>
  <si>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</si>
  <si>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</si>
  <si>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</si>
  <si>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</si>
  <si>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</si>
  <si>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</si>
  <si>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</si>
  <si>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</si>
  <si>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</si>
  <si>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</si>
  <si>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</si>
  <si>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</si>
  <si>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</si>
  <si>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</si>
  <si>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</si>
  <si>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</si>
  <si>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</si>
  <si>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</si>
  <si>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</si>
  <si>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</si>
  <si>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</si>
  <si>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</si>
  <si>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</si>
  <si>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</si>
  <si>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</si>
  <si>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</si>
  <si>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</si>
  <si>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</si>
  <si>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</si>
  <si>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</si>
  <si>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</si>
  <si>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</si>
  <si>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</si>
  <si>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</si>
  <si>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</si>
  <si>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</si>
  <si>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</si>
  <si>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</si>
  <si>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</si>
  <si>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</si>
  <si>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</si>
  <si>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</si>
  <si>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</si>
  <si>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</si>
  <si>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</si>
  <si>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</si>
  <si>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</si>
  <si>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</si>
  <si>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</si>
  <si>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</si>
  <si>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</si>
  <si>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</si>
  <si>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</si>
  <si>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</si>
  <si>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</si>
  <si>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</si>
  <si>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</si>
  <si>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</si>
  <si>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</si>
  <si>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</si>
  <si>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</si>
  <si>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</si>
  <si>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</si>
  <si>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</si>
  <si>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</si>
  <si>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</si>
  <si>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</si>
  <si>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</si>
  <si>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</si>
  <si>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</si>
  <si>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</si>
  <si>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</si>
  <si>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</si>
  <si>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</si>
  <si>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</si>
  <si>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</si>
  <si>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</si>
  <si>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</si>
  <si>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</si>
  <si>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</si>
  <si>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</si>
  <si>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</si>
  <si>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</si>
  <si>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</si>
  <si>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</si>
  <si>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</si>
  <si>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</si>
  <si>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</si>
  <si>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</si>
  <si>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</si>
  <si>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</si>
  <si>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</si>
  <si>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</si>
  <si>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</si>
  <si>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</si>
  <si>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</si>
  <si>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</si>
  <si>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</si>
  <si>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</si>
  <si>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</si>
  <si>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</si>
  <si>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</si>
  <si>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</si>
  <si>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</si>
  <si>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</si>
  <si>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</si>
  <si>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</si>
  <si>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</si>
  <si>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</si>
  <si>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</si>
  <si>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</si>
  <si>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</si>
  <si>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</si>
  <si>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</si>
  <si>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</si>
  <si>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</si>
  <si>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</si>
  <si>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</si>
  <si>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</si>
  <si>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</si>
  <si>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</si>
  <si>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</si>
  <si>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</si>
  <si>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</si>
  <si>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</si>
  <si>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</si>
  <si>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</si>
  <si>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</si>
  <si>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</si>
  <si>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</si>
  <si>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</si>
  <si>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</si>
  <si>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</si>
  <si>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</si>
  <si>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</si>
  <si>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</si>
  <si>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</si>
  <si>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</si>
  <si>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</si>
  <si>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</si>
  <si>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</si>
  <si>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</si>
  <si>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</si>
  <si>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</si>
  <si>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</si>
  <si>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</si>
  <si>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</si>
  <si>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</si>
  <si>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</si>
  <si>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</si>
  <si>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</si>
  <si>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</si>
  <si>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</si>
  <si>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</si>
  <si>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</si>
  <si>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</si>
  <si>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</si>
  <si>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</si>
  <si>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</si>
  <si>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</si>
  <si>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</si>
  <si>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</si>
  <si>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</si>
  <si>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</si>
  <si>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</si>
  <si>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</si>
  <si>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</si>
  <si>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</si>
  <si>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</si>
  <si>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</si>
  <si>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</si>
  <si>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</si>
  <si>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</si>
  <si>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</si>
  <si>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</si>
  <si>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</si>
  <si>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</si>
  <si>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</si>
  <si>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</si>
  <si>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</si>
  <si>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</si>
  <si>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</si>
  <si>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</si>
  <si>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</si>
  <si>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</si>
  <si>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</si>
  <si>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</si>
  <si>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</si>
  <si>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</si>
  <si>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</si>
  <si>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</si>
  <si>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</si>
  <si>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</si>
  <si>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</si>
  <si>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</si>
  <si>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</si>
  <si>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</si>
  <si>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</si>
  <si>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</si>
  <si>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</si>
  <si>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</si>
  <si>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</si>
  <si>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</si>
  <si>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</si>
  <si>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</si>
  <si>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</si>
  <si>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</si>
  <si>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</si>
  <si>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</si>
  <si>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</si>
  <si>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</si>
  <si>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</si>
  <si>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</si>
  <si>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</si>
  <si>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</si>
  <si>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</si>
  <si>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</si>
  <si>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</si>
  <si>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</si>
  <si>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</si>
  <si>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</si>
  <si>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</si>
  <si>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</si>
  <si>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</si>
  <si>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</si>
  <si>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</si>
  <si>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</si>
  <si>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</si>
  <si>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</si>
  <si>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</si>
  <si>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</si>
  <si>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</si>
  <si>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</si>
  <si>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</si>
  <si>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</si>
  <si>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</si>
  <si>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</si>
  <si>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</si>
  <si>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</si>
  <si>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</si>
  <si>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</si>
  <si>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</si>
  <si>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</si>
  <si>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</si>
  <si>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</si>
  <si>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</si>
  <si>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</si>
  <si>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</si>
  <si>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</si>
  <si>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</si>
  <si>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</si>
  <si>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</si>
  <si>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</si>
  <si>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</si>
  <si>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</si>
  <si>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</si>
  <si>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</si>
  <si>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</si>
  <si>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</si>
  <si>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</si>
  <si>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</si>
  <si>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</si>
  <si>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</si>
  <si>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</si>
  <si>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</si>
  <si>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</si>
  <si>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</si>
  <si>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</si>
  <si>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</si>
  <si>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</si>
  <si>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</si>
  <si>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</si>
  <si>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</si>
  <si>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</si>
  <si>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</si>
  <si>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</si>
  <si>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</si>
  <si>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</si>
  <si>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</si>
  <si>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</si>
  <si>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</si>
  <si>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</si>
  <si>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</si>
  <si>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</si>
  <si>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</si>
  <si>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</si>
  <si>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</si>
  <si>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</si>
  <si>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</si>
  <si>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</si>
  <si>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</si>
  <si>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</si>
  <si>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</si>
  <si>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</si>
  <si>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</si>
  <si>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</si>
  <si>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</si>
  <si>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</si>
  <si>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</si>
  <si>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</si>
  <si>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</si>
  <si>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</si>
  <si>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</si>
  <si>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</si>
  <si>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</si>
  <si>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</si>
  <si>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</si>
  <si>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</si>
  <si>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</si>
  <si>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</si>
  <si>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</si>
  <si>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</si>
  <si>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</si>
  <si>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</si>
  <si>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</si>
  <si>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</si>
  <si>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</si>
  <si>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</si>
  <si>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</si>
  <si>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</si>
  <si>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</si>
  <si>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</si>
  <si>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</si>
  <si>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</si>
  <si>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</si>
  <si>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</si>
  <si>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</si>
  <si>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</si>
  <si>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</si>
  <si>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</si>
  <si>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</si>
  <si>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</si>
  <si>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</si>
  <si>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</si>
  <si>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</si>
  <si>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</si>
  <si>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</si>
  <si>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</si>
  <si>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</si>
  <si>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</si>
  <si>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</si>
  <si>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</si>
  <si>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</si>
  <si>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</si>
  <si>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</si>
  <si>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</si>
  <si>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</si>
  <si>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</si>
  <si>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</si>
  <si>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</si>
  <si>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</si>
  <si>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</si>
  <si>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</si>
  <si>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</si>
  <si>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</si>
  <si>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</si>
  <si>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</si>
  <si>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</si>
  <si>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</si>
  <si>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</si>
  <si>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</si>
  <si>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</si>
  <si>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</si>
  <si>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</si>
  <si>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</si>
  <si>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</si>
  <si>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</si>
  <si>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</si>
  <si>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</si>
  <si>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</si>
  <si>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</si>
  <si>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</si>
  <si>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</si>
  <si>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</si>
  <si>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</si>
  <si>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</si>
  <si>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</si>
  <si>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</si>
  <si>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</si>
  <si>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</si>
  <si>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</si>
  <si>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</si>
  <si>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</si>
  <si>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</si>
  <si>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</si>
  <si>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</si>
  <si>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</si>
  <si>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</si>
  <si>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</si>
  <si>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</si>
  <si>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</si>
  <si>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</si>
  <si>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</si>
  <si>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</si>
  <si>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</si>
  <si>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</si>
  <si>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</si>
  <si>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</si>
  <si>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</si>
  <si>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</si>
  <si>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</si>
  <si>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</si>
  <si>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</si>
  <si>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</si>
  <si>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</si>
  <si>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</si>
  <si>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</si>
  <si>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</si>
  <si>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</si>
  <si>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</si>
  <si>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</si>
  <si>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</si>
  <si>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</si>
  <si>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</si>
  <si>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</si>
  <si>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</si>
  <si>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</si>
  <si>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</si>
  <si>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</si>
  <si>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</si>
  <si>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</si>
  <si>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</si>
  <si>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</si>
  <si>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</si>
  <si>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</si>
  <si>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</si>
  <si>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</si>
  <si>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</si>
  <si>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</si>
  <si>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</si>
  <si>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</si>
  <si>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</si>
  <si>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</si>
  <si>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</si>
  <si>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</si>
  <si>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</si>
  <si>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</si>
  <si>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</si>
  <si>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</si>
  <si>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</si>
  <si>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</si>
  <si>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</si>
  <si>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</si>
  <si>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</si>
  <si>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</si>
  <si>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</si>
  <si>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</si>
  <si>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</si>
  <si>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</si>
  <si>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</si>
  <si>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</si>
  <si>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</si>
  <si>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</si>
  <si>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</si>
  <si>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</si>
  <si>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</si>
  <si>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</si>
  <si>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</si>
  <si>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</si>
  <si>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</si>
  <si>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</si>
  <si>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</si>
  <si>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</si>
  <si>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</si>
  <si>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</si>
  <si>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</si>
  <si>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</si>
  <si>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</si>
  <si>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</si>
  <si>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</si>
  <si>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</si>
  <si>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</si>
  <si>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</si>
  <si>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</si>
  <si>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</si>
  <si>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</si>
  <si>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</si>
  <si>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</si>
  <si>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</si>
  <si>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</si>
  <si>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</si>
  <si>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</si>
  <si>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</si>
  <si>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</si>
  <si>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</si>
  <si>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</si>
  <si>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</si>
  <si>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</si>
  <si>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</si>
  <si>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</si>
  <si>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</si>
  <si>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</si>
  <si>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</si>
  <si>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</si>
  <si>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</si>
  <si>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</si>
  <si>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</si>
  <si>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</si>
  <si>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</si>
  <si>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</si>
  <si>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</si>
  <si>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</si>
  <si>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</si>
  <si>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</si>
  <si>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</si>
  <si>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</si>
  <si>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</si>
  <si>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</si>
  <si>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</si>
  <si>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</si>
  <si>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</si>
  <si>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</si>
  <si>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</si>
  <si>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</si>
  <si>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</si>
  <si>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</si>
  <si>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</si>
  <si>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</si>
  <si>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</si>
  <si>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</si>
  <si>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</si>
  <si>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</si>
  <si>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</si>
  <si>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</si>
  <si>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</si>
  <si>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</si>
  <si>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</si>
  <si>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</si>
  <si>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</si>
  <si>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</si>
  <si>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</si>
  <si>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</si>
  <si>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</si>
  <si>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</si>
  <si>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</si>
  <si>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</si>
  <si>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</si>
  <si>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</si>
  <si>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</si>
  <si>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</si>
  <si>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</si>
  <si>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</si>
  <si>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</si>
  <si>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</si>
  <si>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</si>
  <si>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</si>
  <si>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</si>
  <si>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</si>
  <si>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</si>
  <si>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</si>
  <si>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</si>
  <si>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</si>
  <si>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</si>
  <si>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</si>
  <si>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</si>
  <si>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</si>
  <si>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</si>
  <si>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</si>
  <si>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</si>
  <si>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</si>
  <si>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</si>
  <si>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</si>
  <si>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</si>
  <si>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</si>
  <si>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</si>
  <si>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</si>
  <si>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</si>
  <si>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</si>
  <si>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</si>
  <si>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</si>
  <si>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</si>
  <si>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</si>
  <si>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</si>
  <si>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</si>
  <si>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</si>
  <si>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</si>
  <si>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</si>
  <si>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</si>
  <si>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</si>
  <si>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</si>
  <si>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</si>
  <si>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</si>
  <si>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</si>
  <si>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</si>
  <si>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</si>
  <si>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</si>
  <si>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</si>
  <si>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</si>
  <si>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</si>
  <si>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</si>
  <si>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</si>
  <si>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</si>
  <si>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</si>
  <si>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</si>
  <si>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</si>
  <si>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</si>
  <si>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</si>
  <si>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</si>
  <si>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</si>
  <si>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</si>
  <si>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</si>
  <si>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</si>
  <si>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</si>
  <si>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</si>
  <si>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</si>
  <si>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</si>
  <si>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</si>
  <si>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</si>
  <si>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</si>
  <si>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</si>
  <si>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</si>
  <si>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</si>
  <si>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</si>
  <si>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</si>
  <si>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</si>
  <si>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</si>
  <si>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</si>
  <si>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</si>
  <si>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</si>
  <si>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</si>
  <si>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</si>
  <si>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</si>
  <si>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</si>
  <si>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</si>
  <si>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</si>
  <si>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</si>
  <si>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</si>
  <si>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</si>
  <si>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</si>
  <si>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</si>
  <si>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</si>
  <si>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</si>
  <si>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</si>
  <si>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</si>
  <si>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</si>
  <si>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</si>
  <si>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</si>
  <si>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</si>
  <si>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</si>
  <si>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</si>
  <si>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</si>
  <si>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</si>
  <si>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</si>
  <si>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</si>
  <si>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</si>
  <si>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</si>
  <si>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</si>
  <si>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</si>
  <si>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</si>
  <si>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</si>
  <si>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</si>
  <si>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</si>
  <si>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</si>
  <si>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</si>
  <si>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</si>
  <si>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</si>
  <si>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</si>
  <si>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</si>
  <si>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</si>
  <si>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</si>
  <si>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</si>
  <si>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</si>
  <si>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</si>
  <si>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</si>
  <si>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</si>
  <si>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</si>
  <si>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</si>
  <si>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</si>
  <si>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</si>
  <si>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</si>
  <si>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</si>
  <si>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</si>
  <si>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</si>
  <si>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</si>
  <si>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</si>
  <si>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</si>
  <si>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</si>
  <si>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</si>
  <si>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</si>
  <si>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</si>
  <si>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</si>
  <si>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</si>
  <si>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</si>
  <si>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</si>
  <si>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</si>
  <si>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</si>
  <si>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</si>
  <si>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</si>
  <si>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</si>
  <si>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</si>
  <si>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</si>
  <si>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</si>
  <si>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</si>
  <si>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</si>
  <si>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</si>
  <si>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</si>
  <si>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</si>
  <si>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</si>
  <si>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</si>
  <si>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</si>
  <si>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</si>
  <si>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</si>
  <si>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</si>
  <si>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</si>
  <si>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</si>
  <si>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</si>
  <si>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</si>
  <si>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</si>
  <si>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</si>
  <si>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</si>
  <si>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</si>
  <si>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</si>
  <si>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</si>
  <si>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</si>
  <si>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</si>
  <si>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</si>
  <si>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</si>
  <si>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</si>
  <si>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</si>
  <si>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</si>
  <si>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</si>
  <si>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</si>
  <si>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</si>
  <si>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</si>
  <si>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</si>
  <si>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</si>
  <si>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</si>
  <si>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</si>
  <si>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</si>
  <si>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</si>
  <si>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</si>
  <si>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</si>
  <si>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</si>
  <si>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</si>
  <si>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</si>
  <si>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</si>
  <si>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</si>
  <si>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</si>
  <si>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</si>
  <si>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</si>
  <si>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</si>
  <si>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</si>
  <si>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</si>
  <si>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</si>
  <si>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</si>
  <si>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</si>
  <si>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</si>
  <si>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</si>
  <si>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</si>
  <si>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</si>
  <si>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</si>
  <si>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</si>
  <si>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</si>
  <si>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</si>
  <si>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</si>
  <si>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</si>
  <si>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</si>
  <si>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</si>
  <si>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</si>
  <si>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</si>
  <si>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</si>
  <si>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</si>
  <si>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</si>
  <si>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</si>
  <si>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</si>
  <si>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</si>
  <si>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</si>
  <si>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</si>
  <si>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</si>
  <si>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</si>
  <si>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</si>
  <si>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</si>
  <si>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</si>
  <si>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</si>
  <si>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</si>
  <si>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</si>
  <si>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</si>
  <si>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</si>
  <si>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</si>
  <si>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</si>
  <si>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</si>
  <si>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</si>
  <si>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</si>
  <si>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</si>
  <si>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</si>
  <si>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</si>
  <si>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</si>
  <si>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</si>
  <si>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</si>
  <si>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</si>
  <si>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</si>
  <si>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</si>
  <si>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</si>
  <si>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</si>
  <si>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</si>
  <si>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</si>
  <si>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</si>
  <si>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</si>
  <si>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</si>
  <si>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</si>
  <si>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</si>
  <si>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</si>
  <si>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</si>
  <si>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</si>
  <si>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</si>
  <si>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</si>
  <si>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</si>
  <si>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</si>
  <si>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</si>
  <si>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</si>
  <si>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</si>
  <si>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</si>
  <si>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</si>
  <si>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</si>
  <si>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</si>
  <si>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</si>
  <si>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</si>
  <si>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</si>
  <si>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</si>
  <si>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</si>
  <si>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</si>
  <si>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</si>
  <si>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</si>
  <si>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</si>
  <si>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</si>
  <si>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</si>
  <si>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</si>
  <si>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</si>
  <si>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</si>
  <si>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</si>
  <si>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</si>
  <si>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</si>
  <si>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</si>
  <si>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</si>
  <si>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</si>
  <si>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</si>
  <si>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</si>
  <si>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</si>
  <si>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</si>
  <si>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</si>
  <si>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</si>
  <si>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</si>
  <si>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</si>
  <si>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</si>
  <si>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</si>
  <si>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</si>
  <si>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</si>
  <si>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</si>
  <si>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</si>
  <si>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</si>
  <si>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</si>
  <si>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</si>
  <si>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</si>
  <si>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</si>
  <si>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</si>
  <si>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</si>
  <si>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</si>
  <si>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</si>
  <si>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</si>
  <si>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</si>
  <si>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</si>
  <si>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</si>
  <si>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</si>
  <si>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</si>
  <si>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</si>
  <si>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</si>
  <si>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</si>
  <si>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</si>
  <si>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</si>
  <si>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</si>
  <si>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</si>
  <si>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</si>
  <si>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</si>
  <si>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</si>
  <si>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</si>
  <si>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</si>
  <si>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</si>
  <si>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</si>
  <si>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</si>
  <si>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</si>
  <si>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</si>
  <si>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</si>
  <si>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</si>
  <si>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</si>
  <si>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</si>
  <si>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</si>
  <si>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</si>
  <si>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</si>
  <si>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</si>
  <si>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</si>
  <si>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</si>
  <si>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</si>
  <si>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</si>
  <si>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</si>
  <si>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</si>
  <si>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</si>
  <si>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</si>
  <si>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</si>
  <si>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</si>
  <si>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</si>
  <si>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</si>
  <si>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</si>
  <si>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</si>
  <si>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</si>
  <si>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</si>
  <si>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</si>
  <si>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</si>
  <si>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</si>
  <si>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</si>
  <si>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</si>
  <si>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</si>
  <si>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</si>
  <si>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</si>
  <si>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</si>
  <si>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</si>
  <si>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</si>
  <si>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</si>
  <si>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</si>
  <si>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</si>
  <si>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</si>
  <si>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</si>
  <si>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</si>
  <si>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</si>
  <si>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</si>
  <si>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</si>
  <si>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</si>
  <si>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</si>
  <si>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</si>
  <si>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</si>
  <si>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</si>
  <si>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</si>
  <si>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</si>
  <si>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</si>
  <si>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</si>
  <si>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</si>
  <si>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</si>
  <si>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</si>
  <si>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</si>
  <si>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</si>
  <si>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</si>
  <si>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</si>
  <si>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</si>
  <si>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</si>
  <si>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</si>
  <si>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</si>
  <si>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</si>
  <si>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</si>
  <si>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</si>
  <si>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</si>
  <si>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</si>
  <si>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</si>
  <si>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</si>
  <si>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</si>
  <si>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</si>
  <si>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</si>
  <si>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</si>
  <si>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</si>
  <si>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</si>
  <si>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</si>
  <si>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</si>
  <si>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</si>
  <si>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</si>
  <si>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</si>
  <si>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</si>
  <si>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</si>
  <si>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</si>
  <si>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</si>
  <si>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</si>
  <si>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</si>
  <si>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</si>
  <si>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</si>
  <si>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</si>
  <si>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</si>
  <si>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</si>
  <si>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</si>
  <si>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</si>
  <si>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</si>
  <si>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</si>
  <si>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</si>
  <si>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</si>
  <si>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</si>
  <si>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</si>
  <si>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</si>
  <si>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</si>
  <si>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</si>
  <si>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</si>
  <si>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</si>
  <si>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</si>
  <si>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</si>
  <si>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</si>
  <si>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</si>
  <si>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</si>
  <si>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</si>
  <si>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</si>
  <si>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</si>
  <si>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</si>
  <si>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</si>
  <si>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</si>
  <si>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</si>
  <si>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</si>
  <si>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</si>
  <si>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</si>
  <si>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</si>
  <si>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</si>
  <si>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</si>
  <si>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</si>
  <si>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</si>
  <si>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</si>
  <si>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</si>
  <si>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</si>
  <si>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</si>
  <si>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</si>
  <si>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</si>
  <si>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</si>
  <si>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</si>
  <si>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</si>
  <si>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</si>
  <si>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</si>
  <si>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</si>
  <si>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</si>
  <si>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</si>
  <si>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</si>
  <si>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</si>
  <si>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</si>
  <si>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</si>
  <si>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</si>
  <si>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</si>
  <si>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</si>
  <si>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</si>
  <si>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</si>
  <si>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</si>
  <si>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</si>
  <si>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</si>
  <si>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</si>
  <si>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</si>
  <si>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</si>
  <si>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</si>
  <si>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</si>
  <si>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</si>
  <si>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</si>
  <si>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</si>
  <si>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</si>
  <si>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</si>
  <si>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</si>
  <si>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</si>
  <si>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</si>
  <si>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</si>
  <si>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</si>
  <si>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</si>
  <si>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</si>
  <si>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</si>
  <si>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</si>
  <si>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</si>
  <si>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</si>
  <si>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</si>
  <si>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</si>
  <si>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</si>
  <si>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</si>
  <si>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</si>
  <si>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</si>
  <si>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</si>
  <si>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</si>
  <si>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</si>
  <si>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</si>
  <si>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</si>
  <si>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</si>
  <si>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</si>
  <si>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</si>
  <si>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</si>
  <si>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</si>
  <si>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</si>
  <si>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</si>
  <si>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</si>
  <si>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</si>
  <si>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</si>
  <si>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</si>
  <si>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</si>
  <si>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</si>
  <si>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</si>
  <si>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</si>
  <si>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</si>
  <si>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</si>
  <si>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</si>
  <si>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</si>
  <si>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</si>
  <si>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</si>
  <si>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</si>
  <si>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</si>
  <si>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</si>
  <si>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</si>
  <si>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</si>
  <si>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</si>
  <si>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</si>
  <si>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</si>
  <si>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</si>
  <si>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</si>
  <si>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</si>
  <si>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</si>
  <si>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</si>
  <si>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</si>
  <si>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</si>
  <si>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</si>
  <si>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</si>
  <si>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</si>
  <si>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</si>
  <si>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</si>
  <si>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</si>
  <si>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</si>
  <si>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</si>
  <si>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</si>
  <si>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</si>
  <si>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</si>
  <si>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</si>
  <si>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</si>
  <si>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</si>
  <si>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</si>
  <si>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</si>
  <si>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</si>
  <si>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</si>
  <si>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</si>
  <si>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</si>
  <si>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</si>
  <si>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</si>
  <si>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</si>
  <si>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</si>
  <si>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</si>
  <si>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</si>
  <si>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</si>
  <si>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</si>
  <si>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</si>
  <si>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</si>
  <si>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</si>
  <si>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</si>
  <si>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</si>
  <si>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</si>
  <si>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</si>
  <si>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</si>
  <si>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</si>
  <si>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</si>
  <si>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</si>
  <si>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</si>
  <si>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</si>
  <si>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</si>
  <si>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</si>
  <si>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</si>
  <si>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</si>
  <si>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</si>
  <si>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</si>
  <si>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</si>
  <si>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</si>
  <si>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</si>
  <si>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</si>
  <si>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</si>
  <si>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</si>
  <si>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</si>
  <si>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</si>
  <si>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</si>
  <si>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</si>
  <si>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</si>
  <si>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</si>
  <si>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</si>
  <si>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</si>
  <si>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</si>
  <si>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</si>
  <si>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</si>
  <si>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</si>
  <si>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</si>
  <si>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</si>
  <si>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</si>
  <si>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</si>
  <si>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</si>
  <si>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</si>
  <si>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</si>
  <si>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</si>
  <si>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</si>
  <si>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</si>
  <si>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</si>
  <si>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</si>
  <si>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</si>
  <si>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</si>
  <si>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</si>
  <si>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</si>
  <si>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</si>
  <si>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</si>
  <si>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</si>
  <si>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</si>
  <si>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</si>
  <si>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</si>
  <si>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</si>
  <si>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</si>
  <si>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</si>
  <si>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</si>
  <si>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</si>
  <si>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</si>
  <si>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</si>
  <si>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</si>
  <si>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</si>
  <si>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</si>
  <si>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</si>
  <si>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</si>
  <si>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</si>
  <si>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</si>
  <si>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</si>
  <si>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</si>
  <si>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</si>
  <si>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</si>
  <si>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</si>
  <si>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</si>
  <si>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</si>
  <si>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</si>
  <si>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</si>
  <si>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</si>
  <si>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</si>
  <si>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</si>
  <si>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</si>
  <si>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</si>
  <si>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</si>
  <si>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</si>
  <si>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</si>
  <si>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</si>
  <si>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</si>
  <si>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</si>
  <si>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</si>
  <si>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</si>
  <si>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</si>
  <si>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</si>
  <si>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</si>
  <si>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</si>
  <si>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</si>
  <si>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</si>
  <si>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</si>
  <si>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</si>
  <si>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</si>
  <si>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</si>
  <si>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</si>
  <si>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</si>
  <si>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</si>
  <si>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</si>
  <si>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</si>
  <si>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</si>
  <si>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</si>
  <si>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</si>
  <si>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</si>
  <si>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</si>
  <si>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</si>
  <si>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</si>
  <si>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</si>
  <si>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</si>
  <si>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</si>
  <si>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</si>
  <si>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</si>
  <si>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</si>
  <si>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</si>
  <si>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</si>
  <si>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</si>
  <si>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</si>
  <si>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</si>
  <si>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</si>
  <si>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</si>
  <si>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</si>
  <si>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</si>
  <si>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</si>
  <si>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</si>
  <si>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</si>
  <si>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</si>
  <si>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</si>
  <si>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</si>
  <si>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</si>
  <si>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</si>
  <si>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</si>
  <si>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</si>
  <si>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</si>
  <si>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</si>
  <si>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</si>
  <si>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</si>
  <si>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</si>
  <si>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</si>
  <si>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</si>
  <si>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</si>
  <si>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</si>
  <si>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</si>
  <si>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</si>
  <si>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</si>
  <si>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</si>
  <si>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</si>
  <si>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</si>
  <si>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</si>
  <si>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</si>
  <si>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</si>
  <si>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</si>
  <si>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</si>
  <si>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</si>
  <si>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</si>
  <si>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</si>
  <si>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</si>
  <si>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</si>
  <si>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</si>
  <si>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</si>
  <si>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</si>
  <si>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</si>
  <si>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</si>
  <si>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</si>
  <si>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</si>
  <si>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</si>
  <si>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</si>
  <si>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</si>
  <si>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</si>
  <si>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</si>
  <si>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</si>
  <si>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</si>
  <si>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</si>
  <si>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</si>
  <si>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</si>
  <si>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</si>
  <si>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</si>
  <si>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</si>
  <si>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</si>
  <si>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</si>
  <si>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</si>
  <si>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</si>
  <si>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</si>
  <si>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</si>
  <si>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</si>
  <si>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</si>
  <si>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</si>
  <si>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</si>
  <si>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</si>
  <si>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</si>
  <si>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</si>
  <si>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</si>
  <si>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</si>
  <si>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</si>
  <si>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</si>
  <si>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</si>
  <si>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</si>
  <si>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</si>
  <si>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</si>
  <si>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</si>
  <si>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</si>
  <si>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</si>
  <si>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</si>
  <si>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</si>
  <si>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</si>
  <si>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</si>
  <si>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</si>
  <si>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</si>
  <si>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</si>
  <si>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</si>
  <si>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</si>
  <si>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</si>
  <si>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</si>
  <si>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</si>
  <si>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</si>
  <si>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</si>
  <si>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</si>
  <si>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</si>
  <si>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</si>
  <si>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</si>
  <si>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</si>
  <si>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</si>
  <si>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</si>
  <si>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</si>
  <si>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</si>
  <si>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</si>
  <si>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</si>
  <si>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</si>
  <si>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</si>
  <si>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</si>
  <si>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</si>
  <si>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</si>
  <si>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</si>
  <si>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</si>
  <si>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</si>
  <si>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</si>
  <si>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</si>
  <si>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</si>
  <si>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</si>
  <si>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</si>
  <si>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</si>
  <si>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</si>
  <si>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</si>
  <si>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</si>
  <si>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</si>
  <si>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</si>
  <si>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</si>
  <si>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</si>
  <si>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</si>
  <si>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</si>
  <si>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</si>
  <si>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</si>
  <si>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</si>
  <si>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</si>
  <si>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</si>
  <si>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</si>
  <si>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</si>
  <si>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</si>
  <si>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</si>
  <si>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</si>
  <si>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</si>
  <si>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</si>
  <si>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</si>
  <si>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</si>
  <si>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</si>
  <si>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</si>
  <si>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</si>
  <si>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</si>
  <si>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</si>
  <si>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</si>
  <si>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</si>
  <si>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</si>
  <si>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</si>
  <si>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</si>
  <si>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</si>
  <si>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</si>
  <si>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</si>
  <si>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</si>
  <si>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</si>
  <si>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</si>
  <si>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</si>
  <si>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</si>
  <si>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</si>
  <si>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</si>
  <si>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</si>
  <si>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</si>
  <si>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</si>
  <si>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</si>
  <si>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</si>
  <si>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</si>
  <si>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</si>
  <si>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</si>
  <si>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</si>
  <si>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</si>
  <si>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</si>
  <si>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</si>
  <si>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</si>
  <si>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</si>
  <si>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</si>
  <si>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</si>
  <si>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</si>
  <si>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</si>
  <si>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</si>
  <si>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</si>
  <si>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</si>
  <si>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</si>
  <si>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</si>
  <si>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</si>
  <si>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</si>
  <si>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</si>
  <si>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</si>
  <si>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</si>
  <si>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</si>
  <si>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</si>
  <si>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</si>
  <si>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</si>
  <si>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</si>
  <si>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</si>
  <si>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</si>
  <si>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</si>
  <si>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</si>
  <si>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</si>
  <si>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</si>
  <si>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</si>
  <si>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</si>
  <si>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</si>
  <si>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</si>
  <si>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</si>
  <si>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</si>
  <si>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</si>
  <si>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</si>
  <si>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</si>
  <si>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</si>
  <si>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</si>
  <si>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</si>
  <si>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</si>
  <si>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</si>
  <si>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</si>
  <si>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</si>
  <si>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</si>
  <si>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</si>
  <si>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</si>
  <si>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</si>
  <si>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</si>
  <si>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</si>
  <si>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</si>
  <si>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</si>
  <si>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</si>
  <si>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</si>
  <si>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</si>
  <si>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</si>
  <si>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</si>
  <si>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</si>
  <si>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</si>
  <si>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</si>
  <si>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</si>
  <si>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</si>
  <si>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</si>
  <si>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</si>
  <si>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</si>
  <si>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</si>
  <si>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</si>
  <si>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</si>
  <si>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</si>
  <si>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</si>
  <si>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</si>
  <si>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</si>
  <si>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</si>
  <si>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</si>
  <si>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</si>
  <si>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</si>
  <si>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</si>
  <si>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</si>
  <si>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</si>
  <si>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</si>
  <si>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</si>
  <si>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</si>
  <si>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</si>
  <si>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</si>
  <si>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</si>
  <si>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</si>
  <si>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</si>
  <si>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</si>
  <si>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</si>
  <si>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</si>
  <si>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</si>
  <si>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</si>
  <si>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</si>
  <si>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</si>
  <si>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</si>
  <si>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</si>
  <si>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</si>
  <si>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</si>
  <si>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</si>
  <si>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</si>
  <si>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</si>
  <si>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</si>
  <si>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</si>
  <si>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</si>
  <si>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</si>
  <si>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</si>
  <si>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</si>
  <si>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</si>
  <si>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</si>
  <si>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</si>
  <si>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</si>
  <si>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</si>
  <si>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</si>
  <si>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</si>
  <si>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</si>
  <si>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</si>
  <si>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</si>
  <si>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</si>
  <si>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</si>
  <si>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</si>
  <si>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</si>
  <si>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</si>
  <si>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</si>
  <si>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</si>
  <si>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</si>
  <si>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</si>
  <si>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</si>
  <si>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</si>
  <si>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</si>
  <si>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</si>
  <si>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</si>
  <si>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</si>
  <si>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</si>
  <si>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</si>
  <si>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</si>
  <si>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</si>
  <si>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</si>
  <si>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</si>
  <si>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</si>
  <si>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</si>
  <si>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</si>
  <si>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</si>
  <si>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</si>
  <si>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</si>
  <si>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</si>
  <si>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</si>
  <si>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</si>
  <si>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</si>
  <si>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</si>
  <si>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</si>
  <si>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</si>
  <si>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</si>
  <si>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</si>
  <si>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</si>
  <si>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</si>
  <si>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</si>
  <si>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</si>
  <si>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</si>
  <si>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</si>
  <si>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</si>
  <si>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</si>
  <si>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</si>
  <si>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</si>
  <si>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</si>
  <si>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</si>
  <si>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</si>
  <si>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</si>
  <si>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</si>
  <si>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</si>
  <si>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</si>
  <si>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</si>
  <si>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</si>
  <si>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</si>
  <si>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</si>
  <si>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</si>
  <si>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</si>
  <si>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</si>
  <si>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</si>
  <si>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</si>
  <si>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</si>
  <si>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</si>
  <si>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</si>
  <si>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</si>
  <si>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</si>
  <si>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</si>
  <si>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</si>
  <si>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</si>
  <si>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</si>
  <si>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</si>
  <si>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</si>
  <si>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</si>
  <si>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</si>
  <si>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</si>
  <si>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</si>
  <si>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</si>
  <si>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</si>
  <si>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</si>
  <si>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</si>
  <si>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</si>
  <si>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</si>
  <si>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</si>
  <si>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</si>
  <si>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</si>
  <si>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</si>
  <si>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</si>
  <si>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</si>
  <si>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</si>
  <si>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</si>
  <si>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</si>
  <si>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</si>
  <si>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</si>
  <si>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</si>
  <si>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</si>
  <si>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</si>
  <si>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</si>
  <si>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</si>
  <si>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</si>
  <si>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</si>
  <si>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</si>
  <si>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</si>
  <si>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</si>
  <si>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</si>
  <si>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</si>
  <si>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</si>
  <si>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</si>
  <si>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</si>
  <si>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</si>
  <si>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</si>
  <si>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</si>
  <si>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</si>
  <si>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</si>
  <si>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</si>
  <si>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</si>
  <si>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</si>
  <si>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</si>
  <si>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</si>
  <si>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</si>
  <si>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</si>
  <si>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</si>
  <si>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</si>
  <si>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</si>
  <si>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</si>
  <si>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</si>
  <si>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</si>
  <si>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</si>
  <si>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</si>
  <si>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</si>
  <si>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</si>
  <si>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</si>
  <si>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</si>
  <si>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</si>
  <si>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</si>
  <si>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</si>
  <si>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</si>
  <si>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</si>
  <si>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</si>
  <si>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</si>
  <si>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</si>
  <si>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</si>
  <si>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</si>
  <si>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</si>
  <si>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</si>
  <si>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</si>
  <si>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</si>
  <si>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</si>
  <si>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</si>
  <si>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</si>
  <si>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</si>
  <si>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</si>
  <si>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</si>
  <si>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</si>
  <si>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</si>
  <si>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</si>
  <si>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</si>
  <si>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</si>
  <si>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</si>
  <si>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</si>
  <si>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</si>
  <si>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</si>
  <si>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</si>
  <si>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</si>
  <si>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</si>
  <si>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</si>
  <si>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</si>
  <si>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</si>
  <si>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</si>
  <si>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</si>
  <si>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</si>
  <si>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</si>
  <si>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</si>
  <si>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</si>
  <si>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</si>
  <si>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</si>
  <si>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</si>
  <si>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</si>
  <si>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</si>
  <si>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</si>
  <si>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</si>
  <si>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</si>
  <si>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</si>
  <si>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</si>
  <si>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</si>
  <si>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</si>
  <si>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</si>
  <si>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</si>
  <si>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</si>
  <si>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</si>
  <si>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</si>
  <si>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</si>
  <si>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</si>
  <si>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</si>
  <si>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</si>
  <si>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</si>
  <si>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</si>
  <si>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</si>
  <si>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</si>
  <si>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</si>
  <si>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</si>
  <si>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</si>
  <si>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</si>
  <si>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</si>
  <si>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</si>
  <si>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</si>
  <si>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</si>
  <si>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</si>
  <si>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</si>
  <si>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</si>
  <si>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</si>
  <si>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</si>
  <si>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</si>
  <si>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</si>
  <si>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</si>
  <si>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</si>
  <si>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</si>
  <si>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</si>
  <si>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</si>
  <si>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</si>
  <si>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</si>
  <si>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</si>
  <si>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</si>
  <si>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</si>
  <si>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</si>
  <si>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</si>
  <si>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</si>
  <si>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</si>
  <si>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</si>
  <si>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</si>
  <si>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</si>
  <si>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</si>
  <si>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</si>
  <si>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</si>
  <si>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</si>
  <si>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</si>
  <si>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</si>
  <si>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</si>
  <si>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</si>
  <si>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</si>
  <si>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</si>
  <si>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</si>
  <si>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</si>
  <si>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</si>
  <si>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</si>
  <si>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</si>
  <si>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</si>
  <si>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</si>
  <si>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</si>
  <si>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</si>
  <si>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</si>
  <si>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</si>
  <si>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</si>
  <si>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</si>
  <si>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</si>
  <si>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</si>
  <si>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</si>
  <si>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</si>
  <si>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</si>
  <si>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</si>
  <si>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</si>
  <si>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</si>
  <si>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</si>
  <si>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</si>
  <si>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</si>
  <si>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</si>
  <si>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</si>
  <si>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</si>
  <si>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</si>
  <si>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</si>
  <si>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</si>
  <si>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</si>
  <si>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</si>
  <si>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</si>
  <si>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</si>
  <si>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</si>
  <si>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</si>
  <si>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</si>
  <si>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</si>
  <si>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</si>
  <si>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</si>
  <si>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</si>
  <si>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</si>
  <si>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</si>
  <si>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</si>
  <si>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</si>
  <si>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</si>
  <si>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</si>
  <si>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</si>
  <si>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</si>
  <si>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</si>
  <si>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</si>
  <si>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</si>
  <si>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</si>
  <si>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</si>
  <si>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</si>
  <si>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</si>
  <si>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</si>
  <si>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</si>
  <si>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</si>
  <si>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</si>
  <si>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</si>
  <si>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</si>
  <si>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</si>
  <si>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</si>
  <si>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</si>
  <si>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</si>
  <si>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</si>
  <si>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</si>
  <si>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</si>
  <si>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</si>
  <si>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</si>
  <si>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</si>
  <si>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</si>
  <si>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</si>
  <si>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</si>
  <si>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</si>
  <si>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</si>
  <si>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</si>
  <si>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</si>
  <si>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</si>
  <si>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</si>
  <si>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</si>
  <si>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</si>
  <si>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</si>
  <si>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</si>
  <si>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</si>
  <si>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</si>
  <si>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</si>
  <si>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</si>
  <si>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</si>
  <si>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</si>
  <si>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</si>
  <si>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</si>
  <si>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</si>
  <si>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</si>
  <si>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</si>
  <si>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</si>
  <si>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</si>
  <si>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</si>
  <si>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</si>
  <si>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</si>
  <si>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</si>
  <si>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</si>
  <si>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</si>
  <si>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</si>
  <si>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</si>
  <si>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</si>
  <si>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</si>
  <si>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</si>
  <si>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</si>
  <si>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</si>
  <si>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</si>
  <si>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</si>
  <si>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</si>
  <si>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</si>
  <si>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</si>
  <si>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</si>
  <si>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</si>
  <si>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</si>
  <si>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</si>
  <si>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</si>
  <si>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</si>
  <si>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</si>
  <si>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</si>
  <si>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</si>
  <si>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</si>
  <si>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</si>
  <si>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</si>
  <si>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</si>
  <si>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</si>
  <si>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</si>
  <si>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</si>
  <si>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</si>
  <si>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</si>
  <si>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</si>
  <si>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</si>
  <si>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</si>
  <si>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</si>
  <si>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</si>
  <si>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</si>
  <si>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</si>
  <si>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</si>
  <si>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</si>
  <si>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</si>
  <si>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</si>
  <si>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</si>
  <si>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</si>
  <si>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</si>
  <si>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</si>
  <si>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</si>
  <si>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</si>
  <si>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</si>
  <si>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</si>
  <si>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</si>
  <si>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</si>
  <si>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</si>
  <si>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</si>
  <si>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</si>
  <si>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</si>
  <si>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</si>
  <si>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</si>
  <si>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</si>
  <si>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</si>
  <si>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</si>
  <si>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</si>
  <si>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</si>
  <si>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</si>
  <si>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</si>
  <si>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</si>
  <si>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</si>
  <si>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</si>
  <si>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</si>
  <si>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</si>
  <si>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</si>
  <si>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</si>
  <si>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</si>
  <si>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</si>
  <si>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</si>
  <si>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</si>
  <si>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</si>
  <si>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</si>
  <si>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</si>
  <si>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</si>
  <si>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</si>
  <si>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</si>
  <si>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</si>
  <si>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</si>
  <si>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</si>
  <si>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</si>
  <si>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</si>
  <si>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</si>
  <si>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</si>
  <si>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</si>
  <si>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</si>
  <si>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</si>
  <si>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</si>
  <si>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</si>
  <si>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</si>
  <si>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</si>
  <si>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</si>
  <si>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</si>
  <si>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</si>
  <si>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</si>
  <si>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</si>
  <si>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</si>
  <si>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</si>
  <si>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</si>
  <si>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</si>
  <si>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</si>
  <si>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</si>
  <si>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</si>
  <si>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</si>
  <si>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</si>
  <si>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</si>
  <si>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</si>
  <si>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</si>
  <si>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</si>
  <si>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</si>
  <si>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</si>
  <si>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</si>
  <si>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</si>
  <si>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</si>
  <si>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</si>
  <si>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</si>
  <si>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</si>
  <si>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</si>
  <si>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</si>
  <si>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</si>
  <si>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</si>
  <si>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</si>
  <si>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</si>
  <si>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</si>
  <si>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</si>
  <si>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</si>
  <si>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</si>
  <si>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</si>
  <si>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</si>
  <si>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</si>
  <si>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</si>
  <si>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</si>
  <si>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</si>
  <si>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</si>
  <si>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</si>
  <si>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</si>
  <si>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</si>
  <si>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</si>
  <si>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</si>
  <si>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</si>
  <si>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</si>
  <si>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</si>
  <si>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</si>
  <si>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</si>
  <si>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</si>
  <si>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</si>
  <si>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</si>
  <si>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</si>
  <si>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</si>
  <si>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</si>
  <si>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</si>
  <si>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</si>
  <si>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</si>
  <si>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</si>
  <si>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</si>
  <si>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</si>
  <si>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</si>
  <si>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</si>
  <si>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</si>
  <si>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</si>
  <si>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</si>
  <si>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</si>
  <si>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</si>
  <si>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</si>
  <si>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</si>
  <si>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</si>
  <si>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</si>
  <si>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</si>
  <si>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</si>
  <si>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</si>
  <si>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</si>
  <si>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</si>
  <si>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</si>
  <si>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</si>
  <si>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</si>
  <si>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</si>
  <si>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</si>
  <si>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</si>
  <si>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</si>
  <si>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</si>
  <si>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</si>
  <si>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</si>
  <si>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</si>
  <si>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</si>
  <si>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</si>
  <si>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</si>
  <si>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</si>
  <si>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</si>
  <si>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</si>
  <si>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</si>
  <si>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</si>
  <si>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</si>
  <si>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</si>
  <si>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</si>
  <si>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</si>
  <si>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</si>
  <si>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</si>
  <si>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</si>
  <si>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</si>
  <si>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</si>
  <si>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</si>
  <si>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</si>
  <si>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</si>
  <si>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</si>
  <si>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</si>
  <si>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</si>
  <si>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</si>
  <si>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</si>
  <si>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</si>
  <si>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</si>
  <si>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</si>
  <si>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</si>
  <si>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</si>
  <si>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</si>
  <si>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</si>
  <si>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</si>
  <si>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</si>
  <si>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</si>
  <si>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</si>
  <si>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</si>
  <si>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</si>
  <si>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</si>
  <si>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</si>
  <si>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</si>
  <si>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</si>
  <si>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</si>
  <si>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</si>
  <si>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</si>
  <si>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</si>
  <si>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</si>
  <si>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</si>
  <si>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</si>
  <si>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</si>
  <si>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</si>
  <si>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</si>
  <si>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</si>
  <si>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</si>
  <si>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</si>
  <si>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</si>
  <si>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</si>
  <si>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</si>
  <si>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</si>
  <si>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</si>
  <si>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</si>
  <si>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</si>
  <si>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</si>
  <si>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</si>
  <si>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</si>
  <si>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</si>
  <si>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</si>
  <si>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</si>
  <si>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</si>
  <si>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</si>
  <si>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</si>
  <si>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</si>
  <si>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</si>
  <si>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</si>
  <si>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</si>
  <si>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</si>
  <si>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</si>
  <si>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</si>
  <si>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</si>
  <si>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</si>
  <si>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</si>
  <si>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</si>
  <si>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</si>
  <si>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</si>
  <si>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</si>
  <si>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</si>
  <si>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</si>
  <si>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</si>
  <si>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</si>
  <si>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</si>
  <si>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</si>
  <si>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</si>
  <si>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</si>
  <si>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</si>
  <si>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</si>
  <si>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</si>
  <si>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</si>
  <si>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</si>
  <si>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</si>
  <si>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</si>
  <si>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</si>
  <si>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</si>
  <si>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</si>
  <si>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</si>
  <si>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</si>
  <si>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</si>
  <si>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</si>
  <si>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</si>
  <si>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</si>
  <si>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</si>
  <si>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</si>
  <si>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</si>
  <si>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</si>
  <si>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</si>
  <si>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</si>
  <si>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</si>
  <si>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</si>
  <si>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</si>
  <si>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</si>
  <si>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</si>
  <si>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</si>
  <si>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</si>
  <si>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</si>
  <si>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</si>
  <si>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</si>
  <si>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</si>
  <si>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</si>
  <si>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</si>
  <si>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</si>
  <si>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</si>
  <si>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</si>
  <si>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</si>
  <si>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</si>
  <si>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</si>
  <si>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</si>
  <si>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</si>
  <si>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</si>
  <si>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</si>
  <si>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</si>
  <si>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</si>
  <si>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</si>
  <si>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</si>
  <si>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</si>
  <si>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</si>
  <si>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</si>
  <si>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</si>
  <si>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</si>
  <si>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</si>
  <si>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</si>
  <si>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</si>
  <si>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</si>
  <si>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</si>
  <si>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</si>
  <si>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</si>
  <si>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</si>
  <si>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</si>
  <si>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</si>
  <si>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</si>
  <si>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</si>
  <si>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</si>
  <si>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</si>
  <si>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</si>
  <si>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</si>
  <si>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</si>
  <si>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</si>
  <si>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</si>
  <si>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</si>
  <si>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</si>
  <si>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</si>
  <si>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</si>
  <si>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</si>
  <si>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</si>
  <si>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</si>
  <si>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</si>
  <si>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</si>
  <si>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</si>
  <si>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</si>
  <si>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</si>
  <si>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</si>
  <si>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</si>
  <si>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</si>
  <si>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</si>
  <si>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</si>
  <si>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</si>
  <si>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</si>
  <si>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</si>
  <si>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</si>
  <si>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</si>
  <si>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</si>
  <si>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</si>
  <si>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</si>
  <si>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</si>
  <si>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</si>
  <si>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</si>
  <si>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</si>
  <si>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</si>
  <si>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</si>
  <si>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</si>
  <si>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</si>
  <si>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</si>
  <si>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</si>
  <si>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</si>
  <si>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</si>
  <si>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</si>
  <si>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</si>
  <si>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</si>
  <si>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</si>
  <si>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</si>
  <si>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</si>
  <si>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</si>
  <si>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</si>
  <si>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</si>
  <si>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</si>
  <si>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</si>
  <si>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</si>
  <si>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</si>
  <si>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</si>
  <si>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</si>
  <si>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</si>
  <si>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</si>
  <si>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</si>
  <si>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</si>
  <si>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</si>
  <si>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</si>
  <si>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</si>
  <si>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</si>
  <si>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</si>
  <si>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</si>
  <si>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</si>
  <si>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</si>
  <si>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</si>
  <si>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</si>
  <si>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</si>
  <si>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</si>
  <si>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</si>
  <si>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</si>
  <si>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</si>
  <si>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</si>
  <si>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</si>
  <si>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</si>
  <si>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</si>
  <si>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</si>
  <si>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</si>
  <si>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</si>
  <si>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</si>
  <si>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</si>
  <si>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</si>
  <si>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</si>
  <si>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</si>
  <si>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</si>
  <si>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</si>
  <si>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</si>
  <si>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</si>
  <si>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</si>
  <si>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</si>
  <si>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</si>
  <si>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</si>
  <si>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</si>
  <si>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</si>
  <si>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</si>
  <si>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</si>
  <si>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</si>
  <si>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</si>
  <si>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</si>
  <si>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</si>
  <si>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</si>
  <si>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</si>
  <si>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</si>
  <si>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</si>
  <si>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</si>
  <si>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</si>
  <si>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</si>
  <si>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</si>
  <si>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</si>
  <si>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</si>
  <si>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</si>
  <si>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</si>
  <si>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</si>
  <si>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</si>
  <si>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</si>
  <si>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</si>
  <si>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</si>
  <si>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</si>
  <si>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</si>
  <si>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</si>
  <si>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</si>
  <si>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</si>
  <si>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</si>
  <si>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</si>
  <si>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</si>
  <si>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</si>
  <si>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</si>
  <si>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</si>
  <si>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</si>
  <si>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</si>
  <si>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</si>
  <si>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</si>
  <si>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</si>
  <si>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</si>
  <si>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</si>
  <si>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</si>
  <si>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</si>
  <si>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</si>
  <si>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</si>
  <si>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</si>
  <si>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</si>
  <si>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</si>
  <si>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</si>
  <si>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</si>
  <si>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</si>
  <si>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</si>
  <si>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</si>
  <si>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</si>
  <si>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</si>
  <si>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</si>
  <si>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</si>
  <si>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</si>
  <si>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</si>
  <si>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</si>
  <si>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</si>
  <si>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</si>
  <si>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</si>
  <si>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</si>
  <si>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</si>
  <si>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</si>
  <si>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</si>
  <si>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</si>
  <si>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</si>
  <si>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</si>
  <si>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</si>
  <si>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</si>
  <si>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</si>
  <si>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</si>
  <si>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</si>
  <si>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</si>
  <si>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</si>
  <si>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</si>
  <si>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</si>
  <si>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</si>
  <si>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</si>
  <si>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</si>
  <si>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</si>
  <si>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</si>
  <si>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</si>
  <si>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</si>
  <si>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</si>
  <si>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</si>
  <si>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</si>
  <si>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</si>
  <si>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</si>
  <si>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</si>
  <si>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</si>
  <si>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</si>
  <si>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</si>
  <si>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</si>
  <si>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</si>
  <si>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</si>
  <si>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</si>
  <si>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</si>
  <si>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</si>
  <si>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</si>
  <si>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</si>
  <si>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</si>
  <si>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</si>
  <si>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</si>
  <si>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</si>
  <si>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</si>
  <si>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</si>
  <si>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</si>
  <si>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</si>
  <si>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</si>
  <si>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</si>
  <si>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</si>
  <si>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</si>
  <si>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</si>
  <si>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</si>
  <si>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</si>
  <si>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</si>
  <si>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</si>
  <si>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</si>
  <si>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</si>
  <si>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</si>
  <si>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</si>
  <si>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</si>
  <si>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</si>
  <si>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</si>
  <si>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</si>
  <si>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</si>
  <si>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</si>
  <si>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</si>
  <si>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</si>
  <si>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</si>
  <si>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</si>
  <si>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</si>
  <si>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</si>
  <si>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</si>
  <si>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</si>
  <si>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</si>
  <si>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</si>
  <si>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</si>
  <si>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</si>
  <si>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</si>
  <si>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</si>
  <si>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</si>
  <si>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</si>
  <si>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</si>
  <si>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</si>
  <si>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</si>
  <si>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</si>
  <si>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</si>
  <si>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</si>
  <si>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</si>
  <si>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</si>
  <si>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</si>
  <si>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</si>
  <si>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</si>
  <si>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</si>
  <si>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</si>
  <si>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</si>
  <si>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</si>
  <si>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</si>
  <si>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</si>
  <si>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</si>
  <si>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</si>
  <si>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</si>
  <si>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</si>
  <si>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</si>
  <si>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</si>
  <si>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</si>
  <si>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</si>
  <si>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</si>
  <si>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</si>
  <si>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</si>
  <si>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</si>
  <si>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</si>
  <si>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</si>
  <si>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</si>
  <si>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</si>
  <si>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</si>
  <si>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</si>
  <si>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</si>
  <si>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</si>
  <si>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</si>
  <si>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</si>
  <si>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</si>
  <si>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</si>
  <si>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</si>
  <si>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</si>
  <si>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</si>
  <si>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</si>
  <si>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</si>
  <si>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</si>
  <si>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</si>
  <si>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</si>
  <si>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</si>
  <si>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</si>
  <si>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</si>
  <si>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</si>
  <si>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</si>
  <si>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</si>
  <si>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</si>
  <si>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</si>
  <si>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</si>
  <si>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</si>
  <si>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</si>
  <si>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</si>
  <si>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</si>
  <si>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</si>
  <si>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</si>
  <si>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</si>
  <si>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</si>
  <si>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</si>
  <si>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</si>
  <si>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</si>
  <si>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</si>
  <si>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</si>
  <si>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</si>
  <si>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</si>
  <si>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</si>
  <si>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</si>
  <si>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</si>
  <si>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</si>
  <si>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</si>
  <si>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</si>
  <si>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</si>
  <si>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</si>
  <si>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</si>
  <si>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</si>
  <si>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</si>
  <si>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</si>
  <si>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</si>
  <si>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</si>
  <si>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</si>
  <si>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</si>
  <si>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</si>
  <si>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</si>
  <si>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</si>
  <si>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</si>
  <si>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</si>
  <si>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</si>
  <si>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</si>
  <si>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</si>
  <si>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</si>
  <si>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</si>
  <si>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</si>
  <si>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</si>
  <si>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</si>
  <si>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</si>
  <si>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</si>
  <si>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</si>
  <si>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</si>
  <si>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</si>
  <si>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</si>
  <si>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</si>
  <si>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</si>
  <si>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</si>
  <si>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</si>
  <si>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</si>
  <si>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</si>
  <si>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</si>
  <si>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</si>
  <si>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</si>
  <si>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</si>
  <si>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</si>
  <si>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</si>
  <si>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</si>
  <si>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</si>
  <si>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</si>
  <si>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</si>
  <si>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</si>
  <si>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</si>
  <si>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</si>
  <si>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</si>
  <si>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</si>
  <si>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</si>
  <si>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</si>
  <si>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</si>
  <si>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</si>
  <si>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</si>
  <si>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</si>
  <si>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</si>
  <si>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</si>
  <si>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</si>
  <si>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</si>
  <si>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</si>
  <si>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</si>
  <si>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</si>
  <si>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</si>
  <si>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</si>
  <si>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</si>
  <si>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</si>
  <si>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</si>
  <si>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</si>
  <si>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</si>
  <si>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</si>
  <si>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</si>
  <si>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</si>
  <si>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</si>
  <si>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</si>
  <si>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</si>
  <si>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</si>
  <si>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</si>
  <si>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</si>
  <si>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</si>
  <si>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</si>
  <si>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</si>
  <si>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</si>
  <si>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</si>
  <si>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</si>
  <si>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</si>
  <si>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</si>
  <si>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</si>
  <si>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</si>
  <si>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</si>
  <si>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</si>
  <si>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</si>
  <si>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</si>
  <si>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</si>
  <si>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</si>
  <si>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</si>
  <si>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</si>
  <si>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</si>
  <si>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</si>
  <si>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</si>
  <si>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</si>
  <si>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</si>
  <si>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</si>
  <si>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</si>
  <si>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</si>
  <si>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</si>
  <si>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</si>
  <si>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</si>
  <si>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</si>
  <si>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</si>
  <si>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</si>
  <si>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</si>
  <si>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</si>
  <si>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</si>
  <si>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</si>
  <si>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</si>
  <si>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</si>
  <si>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</si>
  <si>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</si>
  <si>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</si>
  <si>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</si>
  <si>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</si>
  <si>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</si>
  <si>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</si>
  <si>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</si>
  <si>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</si>
  <si>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</si>
  <si>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</si>
  <si>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</si>
  <si>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</si>
  <si>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</si>
  <si>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</si>
  <si>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</si>
  <si>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</si>
  <si>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</si>
  <si>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</si>
  <si>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</si>
  <si>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</si>
  <si>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</si>
  <si>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</si>
  <si>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</si>
  <si>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</si>
  <si>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</si>
  <si>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</si>
  <si>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</si>
  <si>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</si>
  <si>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</si>
  <si>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</si>
  <si>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</si>
  <si>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</si>
  <si>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</si>
  <si>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</si>
  <si>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</si>
  <si>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</si>
  <si>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</si>
  <si>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</si>
  <si>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</si>
  <si>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</si>
  <si>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</si>
  <si>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</si>
  <si>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</si>
  <si>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</si>
  <si>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</si>
  <si>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</si>
  <si>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</si>
  <si>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</si>
  <si>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</si>
  <si>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</si>
  <si>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</si>
  <si>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</si>
  <si>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</si>
  <si>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</si>
  <si>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</si>
  <si>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</si>
  <si>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</si>
  <si>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</si>
  <si>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</si>
  <si>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</si>
  <si>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</si>
  <si>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</si>
  <si>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</si>
  <si>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</si>
  <si>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</si>
  <si>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</si>
  <si>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</si>
  <si>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</si>
  <si>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</si>
  <si>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</si>
  <si>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</si>
  <si>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</si>
  <si>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</si>
  <si>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</si>
  <si>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</si>
  <si>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</si>
  <si>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</si>
  <si>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</si>
  <si>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</si>
  <si>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</si>
  <si>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</si>
  <si>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</si>
  <si>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</si>
  <si>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</si>
  <si>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</si>
  <si>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</si>
  <si>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</si>
  <si>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</si>
  <si>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</si>
  <si>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</si>
  <si>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</si>
  <si>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</si>
  <si>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</si>
  <si>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</si>
  <si>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</si>
  <si>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</si>
  <si>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</si>
  <si>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</si>
  <si>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</si>
  <si>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</si>
  <si>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</si>
  <si>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</si>
  <si>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</si>
  <si>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</si>
  <si>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</si>
  <si>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</si>
  <si>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</si>
  <si>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</si>
  <si>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</si>
  <si>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</si>
  <si>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</si>
  <si>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</si>
  <si>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</si>
  <si>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</si>
  <si>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</si>
  <si>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</si>
  <si>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</si>
  <si>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</si>
  <si>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</si>
  <si>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</si>
  <si>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</si>
  <si>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</si>
  <si>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</si>
  <si>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</si>
  <si>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</si>
  <si>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</si>
  <si>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</si>
  <si>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</si>
  <si>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</si>
  <si>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</si>
  <si>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</si>
  <si>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</si>
  <si>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</si>
  <si>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</si>
  <si>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</si>
  <si>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</si>
  <si>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</si>
  <si>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</si>
  <si>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</si>
  <si>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</si>
  <si>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</si>
  <si>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</si>
  <si>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</si>
  <si>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</si>
  <si>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</si>
  <si>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</si>
  <si>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</si>
  <si>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</si>
  <si>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</si>
  <si>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</si>
  <si>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</si>
  <si>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</si>
  <si>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</si>
  <si>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</si>
  <si>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</si>
  <si>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</si>
  <si>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</si>
  <si>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</si>
  <si>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</si>
  <si>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</si>
  <si>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</si>
  <si>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</si>
  <si>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</si>
  <si>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</si>
  <si>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</si>
  <si>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</si>
  <si>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</si>
  <si>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</si>
  <si>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</si>
  <si>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</si>
  <si>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</si>
  <si>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</si>
  <si>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</si>
  <si>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</si>
  <si>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</si>
  <si>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</si>
  <si>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</si>
  <si>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</si>
  <si>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</si>
  <si>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</si>
  <si>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</si>
  <si>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</si>
  <si>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</si>
  <si>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</si>
  <si>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</si>
  <si>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</si>
  <si>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</si>
  <si>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</si>
  <si>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</si>
  <si>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</si>
  <si>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</si>
  <si>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</si>
  <si>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</si>
  <si>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</si>
  <si>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</si>
  <si>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</si>
  <si>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</si>
  <si>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</si>
  <si>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</si>
  <si>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</si>
  <si>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</si>
  <si>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</si>
  <si>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</si>
  <si>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</si>
  <si>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</si>
  <si>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</si>
  <si>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</si>
  <si>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</si>
  <si>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</si>
  <si>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</si>
  <si>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</si>
  <si>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</si>
  <si>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</si>
  <si>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</si>
  <si>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</si>
  <si>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</si>
  <si>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</si>
  <si>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</si>
  <si>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</si>
  <si>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</si>
  <si>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</si>
  <si>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</si>
  <si>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</si>
  <si>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</si>
  <si>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</si>
  <si>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</si>
  <si>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</si>
  <si>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</si>
  <si>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</si>
  <si>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</si>
  <si>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</si>
  <si>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</si>
  <si>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</si>
  <si>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</si>
  <si>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</si>
  <si>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</si>
  <si>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</si>
  <si>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</si>
  <si>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</si>
  <si>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</si>
  <si>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</si>
  <si>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</si>
  <si>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</si>
  <si>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</si>
  <si>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</si>
  <si>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</si>
  <si>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</si>
  <si>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</si>
  <si>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</si>
  <si>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</si>
  <si>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</si>
  <si>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</si>
  <si>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</si>
  <si>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</si>
  <si>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</si>
  <si>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</si>
  <si>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</si>
  <si>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</si>
  <si>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</si>
  <si>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</si>
  <si>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</si>
  <si>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</si>
  <si>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</si>
  <si>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</si>
  <si>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</si>
  <si>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</si>
  <si>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</si>
  <si>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</si>
  <si>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</si>
  <si>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</si>
  <si>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</si>
  <si>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</si>
  <si>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</si>
  <si>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</si>
  <si>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</si>
  <si>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</si>
  <si>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</si>
  <si>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</si>
  <si>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</si>
  <si>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</si>
  <si>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</si>
  <si>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</si>
  <si>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</si>
  <si>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</si>
  <si>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</si>
  <si>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</si>
  <si>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</si>
  <si>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</si>
  <si>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</si>
  <si>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</si>
  <si>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</si>
  <si>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</si>
  <si>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</si>
  <si>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</si>
  <si>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</si>
  <si>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</si>
  <si>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</si>
  <si>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</si>
  <si>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</si>
  <si>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</si>
  <si>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</si>
  <si>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</si>
  <si>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</si>
  <si>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</si>
  <si>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</si>
  <si>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</si>
  <si>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</si>
  <si>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</si>
  <si>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</si>
  <si>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</si>
  <si>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</si>
  <si>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</si>
  <si>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</si>
  <si>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</si>
  <si>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</si>
  <si>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</si>
  <si>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</si>
  <si>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</si>
  <si>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</si>
  <si>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</si>
  <si>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</si>
  <si>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</si>
  <si>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</si>
  <si>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</si>
  <si>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</si>
  <si>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</si>
  <si>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</si>
  <si>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</si>
  <si>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</si>
  <si>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</si>
  <si>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</si>
  <si>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</si>
  <si>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</si>
  <si>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</si>
  <si>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</si>
  <si>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</si>
  <si>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</si>
  <si>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</si>
  <si>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</si>
  <si>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</si>
  <si>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</si>
  <si>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</si>
  <si>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</si>
  <si>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</si>
  <si>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</si>
  <si>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</si>
  <si>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</si>
  <si>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</si>
  <si>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</si>
  <si>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</si>
  <si>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</si>
  <si>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</si>
  <si>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</si>
  <si>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</si>
  <si>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</si>
  <si>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</si>
  <si>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</si>
  <si>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</si>
  <si>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</si>
  <si>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</si>
  <si>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</si>
  <si>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</si>
  <si>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</si>
  <si>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</si>
  <si>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</si>
  <si>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</si>
  <si>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</si>
  <si>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</si>
  <si>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</si>
  <si>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</si>
  <si>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</si>
  <si>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</si>
  <si>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</si>
  <si>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</si>
  <si>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</si>
  <si>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</si>
  <si>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</si>
  <si>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</si>
  <si>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</si>
  <si>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</si>
  <si>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</si>
  <si>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</si>
  <si>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</si>
  <si>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</si>
  <si>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</si>
  <si>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</si>
  <si>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</si>
  <si>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</si>
  <si>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</si>
  <si>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</si>
  <si>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</si>
  <si>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</si>
  <si>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</si>
  <si>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</si>
  <si>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</si>
  <si>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</si>
  <si>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</si>
  <si>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</si>
  <si>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</si>
  <si>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</si>
  <si>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</si>
  <si>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</si>
  <si>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</si>
  <si>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</si>
  <si>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</si>
  <si>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</si>
  <si>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</si>
  <si>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</si>
  <si>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</si>
  <si>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</si>
  <si>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</si>
  <si>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</si>
  <si>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</si>
  <si>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</si>
  <si>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</si>
  <si>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</si>
  <si>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</si>
  <si>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</si>
  <si>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</si>
  <si>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</si>
  <si>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</si>
  <si>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</si>
  <si>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</si>
  <si>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</si>
  <si>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</si>
  <si>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</si>
  <si>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</si>
  <si>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</si>
  <si>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</si>
  <si>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</si>
  <si>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</si>
  <si>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</si>
  <si>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</si>
  <si>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</si>
  <si>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</si>
  <si>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</si>
  <si>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</si>
  <si>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</si>
  <si>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</si>
  <si>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</si>
  <si>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</si>
  <si>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</si>
  <si>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</si>
  <si>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</si>
  <si>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</si>
  <si>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</si>
  <si>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</si>
  <si>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</si>
  <si>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</si>
  <si>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</si>
  <si>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</si>
  <si>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</si>
  <si>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</si>
  <si>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</si>
  <si>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</si>
  <si>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</si>
  <si>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</si>
  <si>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</si>
  <si>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</si>
  <si>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</si>
  <si>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</si>
  <si>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</si>
  <si>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</si>
  <si>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</si>
  <si>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</si>
  <si>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</si>
  <si>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</si>
  <si>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</si>
  <si>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</si>
  <si>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</si>
  <si>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</si>
  <si>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</si>
  <si>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</si>
  <si>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</si>
  <si>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</si>
  <si>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</si>
  <si>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</si>
  <si>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</si>
  <si>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</si>
  <si>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</si>
  <si>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</si>
  <si>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</si>
  <si>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</si>
  <si>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</si>
  <si>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</si>
  <si>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</si>
  <si>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</si>
  <si>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</si>
  <si>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</si>
  <si>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</si>
  <si>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</si>
  <si>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</si>
  <si>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</si>
  <si>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</si>
  <si>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</si>
  <si>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</si>
  <si>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</si>
  <si>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</si>
  <si>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</si>
  <si>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</si>
  <si>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</si>
  <si>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</si>
  <si>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</si>
  <si>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</si>
  <si>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</si>
  <si>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</si>
  <si>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</si>
  <si>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</si>
  <si>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</si>
  <si>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</si>
  <si>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</si>
  <si>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</si>
  <si>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</si>
  <si>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</si>
  <si>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</si>
  <si>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</si>
  <si>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</si>
  <si>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</si>
  <si>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</si>
  <si>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</si>
  <si>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</si>
  <si>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</si>
  <si>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</si>
  <si>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</si>
  <si>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</si>
  <si>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</si>
  <si>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</si>
  <si>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</si>
  <si>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</si>
  <si>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</si>
  <si>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</si>
  <si>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</si>
  <si>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</si>
  <si>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</si>
  <si>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</si>
  <si>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</si>
  <si>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</si>
  <si>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</si>
  <si>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</si>
  <si>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</si>
  <si>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</si>
  <si>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</si>
  <si>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</si>
  <si>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</si>
  <si>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</si>
  <si>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</si>
  <si>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</si>
  <si>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</si>
  <si>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</si>
  <si>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</si>
  <si>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</si>
  <si>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</si>
  <si>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</si>
  <si>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</si>
  <si>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</si>
  <si>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</si>
  <si>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</si>
  <si>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</si>
  <si>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</si>
  <si>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</si>
  <si>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</si>
  <si>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</si>
  <si>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</si>
  <si>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</si>
  <si>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</si>
  <si>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</si>
  <si>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</si>
  <si>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</si>
  <si>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</si>
  <si>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</si>
  <si>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</si>
  <si>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</si>
  <si>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</si>
  <si>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</si>
  <si>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</si>
  <si>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</si>
  <si>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</si>
  <si>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</si>
  <si>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</si>
  <si>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</si>
  <si>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</si>
  <si>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</si>
  <si>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</si>
  <si>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</si>
  <si>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</si>
  <si>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</si>
  <si>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</si>
  <si>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</si>
  <si>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</si>
  <si>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</si>
  <si>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</si>
  <si>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</si>
  <si>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</si>
  <si>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</si>
  <si>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</si>
  <si>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</si>
  <si>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</si>
  <si>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</si>
  <si>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</si>
  <si>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</si>
  <si>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</si>
  <si>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</si>
  <si>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</si>
  <si>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</si>
  <si>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</si>
  <si>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</si>
  <si>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</si>
  <si>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</si>
  <si>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</si>
  <si>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</si>
  <si>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</si>
  <si>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</si>
  <si>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</si>
  <si>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</si>
  <si>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</si>
  <si>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</si>
  <si>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</si>
  <si>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</si>
  <si>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</si>
  <si>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</si>
  <si>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</si>
  <si>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</si>
  <si>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</si>
  <si>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</si>
  <si>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</si>
  <si>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</si>
  <si>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</si>
  <si>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</si>
  <si>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</si>
  <si>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</si>
  <si>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</si>
  <si>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</si>
  <si>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</si>
  <si>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</si>
  <si>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</si>
  <si>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</si>
  <si>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</si>
  <si>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</si>
  <si>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</si>
  <si>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</si>
  <si>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</si>
  <si>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</si>
  <si>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</si>
  <si>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</si>
  <si>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</si>
  <si>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</si>
  <si>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</si>
  <si>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</si>
  <si>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</si>
  <si>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</si>
  <si>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</si>
  <si>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</si>
  <si>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</si>
  <si>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</si>
  <si>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</si>
  <si>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</si>
  <si>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</si>
  <si>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</si>
  <si>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</si>
  <si>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</si>
  <si>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</si>
  <si>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</si>
  <si>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</si>
  <si>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</si>
  <si>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</si>
  <si>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</si>
  <si>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</si>
  <si>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</si>
  <si>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</si>
  <si>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</si>
  <si>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</si>
  <si>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</si>
  <si>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</si>
  <si>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</si>
  <si>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</si>
  <si>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</si>
  <si>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</si>
  <si>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</si>
  <si>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</si>
  <si>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</si>
  <si>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</si>
  <si>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</si>
  <si>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</si>
  <si>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</si>
  <si>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</si>
  <si>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</si>
  <si>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</si>
  <si>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</si>
  <si>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</si>
  <si>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</si>
  <si>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</si>
  <si>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</si>
  <si>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</si>
  <si>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</si>
  <si>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</si>
  <si>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</si>
  <si>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</si>
  <si>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</si>
  <si>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</si>
  <si>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</si>
  <si>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</si>
  <si>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</si>
  <si>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</si>
  <si>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</si>
  <si>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</si>
  <si>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</si>
  <si>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</si>
  <si>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</si>
  <si>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</si>
  <si>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</si>
  <si>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</si>
  <si>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</si>
  <si>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</si>
  <si>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</si>
  <si>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</si>
  <si>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</si>
  <si>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</si>
  <si>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</si>
  <si>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</si>
  <si>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</si>
  <si>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</si>
  <si>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</si>
  <si>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</si>
  <si>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</si>
  <si>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</si>
  <si>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</si>
  <si>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</si>
  <si>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</si>
  <si>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</si>
  <si>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</si>
  <si>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</si>
  <si>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</si>
  <si>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</si>
  <si>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</si>
  <si>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</si>
  <si>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</si>
  <si>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</si>
  <si>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</si>
  <si>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</si>
  <si>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</si>
  <si>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</si>
  <si>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</si>
  <si>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</si>
  <si>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</si>
  <si>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</si>
  <si>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</si>
  <si>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</si>
  <si>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</si>
  <si>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</si>
  <si>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</si>
  <si>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</si>
  <si>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</si>
  <si>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</si>
  <si>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</si>
  <si>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</si>
  <si>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</si>
  <si>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</si>
  <si>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</si>
  <si>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</si>
  <si>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</si>
  <si>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</si>
  <si>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</si>
  <si>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</si>
  <si>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</si>
  <si>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</si>
  <si>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</si>
  <si>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</si>
  <si>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</si>
  <si>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</si>
  <si>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</si>
  <si>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</si>
  <si>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</si>
  <si>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</si>
  <si>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</si>
  <si>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</si>
  <si>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</si>
  <si>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</si>
  <si>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</si>
  <si>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</si>
  <si>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</si>
  <si>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</si>
  <si>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</si>
  <si>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</si>
  <si>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</si>
  <si>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</si>
  <si>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</si>
  <si>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</si>
  <si>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</si>
  <si>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</si>
  <si>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</si>
  <si>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</si>
  <si>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</si>
  <si>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</si>
  <si>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</si>
  <si>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</si>
  <si>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</si>
  <si>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</si>
  <si>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</si>
  <si>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</si>
  <si>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</si>
  <si>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</si>
  <si>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</si>
  <si>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</si>
  <si>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</si>
  <si>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</si>
  <si>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</si>
  <si>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</si>
  <si>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</si>
  <si>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</si>
  <si>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</si>
  <si>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</si>
  <si>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</si>
  <si>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</si>
  <si>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</si>
  <si>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</si>
  <si>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</si>
  <si>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</si>
  <si>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</si>
  <si>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</si>
  <si>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</si>
  <si>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</si>
  <si>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</si>
  <si>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</si>
  <si>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</si>
  <si>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</si>
  <si>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</si>
  <si>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</si>
  <si>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</si>
  <si>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</si>
  <si>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</si>
  <si>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</si>
  <si>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</si>
  <si>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</si>
  <si>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</si>
  <si>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</si>
  <si>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</si>
  <si>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</si>
  <si>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</si>
  <si>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</si>
  <si>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</si>
  <si>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</si>
  <si>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</si>
  <si>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</si>
  <si>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</si>
  <si>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</si>
  <si>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</si>
  <si>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</si>
  <si>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</si>
  <si>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</si>
  <si>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</si>
  <si>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</si>
  <si>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</si>
  <si>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</si>
  <si>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</si>
  <si>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</si>
  <si>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</si>
  <si>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</si>
  <si>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</si>
  <si>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</si>
  <si>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</si>
  <si>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</si>
  <si>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</si>
  <si>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</si>
  <si>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</si>
  <si>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</si>
  <si>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</si>
  <si>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</si>
  <si>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</si>
  <si>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</si>
  <si>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</si>
  <si>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</si>
  <si>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</si>
  <si>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</si>
  <si>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</si>
  <si>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</si>
  <si>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</si>
  <si>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</si>
  <si>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</si>
  <si>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</si>
  <si>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</si>
  <si>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</si>
  <si>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</si>
  <si>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</si>
  <si>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</si>
  <si>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</si>
  <si>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</si>
  <si>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</si>
  <si>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</si>
  <si>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</si>
  <si>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</si>
  <si>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</si>
  <si>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</si>
  <si>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</si>
  <si>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</si>
  <si>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</si>
  <si>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</si>
  <si>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</si>
  <si>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</si>
  <si>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</si>
  <si>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</si>
  <si>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</si>
  <si>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</si>
  <si>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</si>
  <si>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</si>
  <si>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</si>
  <si>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</si>
  <si>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</si>
  <si>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</si>
  <si>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</si>
  <si>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</si>
  <si>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</si>
  <si>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</si>
  <si>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</si>
  <si>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</si>
  <si>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</si>
  <si>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</si>
  <si>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</si>
  <si>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</si>
  <si>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</si>
  <si>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</si>
  <si>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</si>
  <si>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</si>
  <si>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</si>
  <si>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</si>
  <si>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</si>
  <si>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</si>
  <si>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</si>
  <si>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</si>
  <si>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</si>
  <si>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</si>
  <si>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</si>
  <si>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</si>
  <si>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</si>
  <si>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</si>
  <si>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</si>
  <si>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</si>
  <si>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</si>
  <si>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</si>
  <si>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</si>
  <si>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</si>
  <si>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</si>
  <si>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</si>
  <si>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</si>
  <si>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</si>
  <si>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</si>
  <si>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</si>
  <si>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</si>
  <si>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</si>
  <si>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</si>
  <si>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</si>
  <si>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</si>
  <si>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</si>
  <si>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</si>
  <si>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</si>
  <si>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</si>
  <si>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</si>
  <si>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</si>
  <si>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</si>
  <si>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</si>
  <si>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</si>
  <si>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</si>
  <si>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</si>
  <si>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</si>
  <si>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</si>
  <si>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</si>
  <si>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</si>
  <si>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</si>
  <si>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</si>
  <si>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</si>
  <si>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</si>
  <si>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</si>
  <si>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</si>
  <si>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</si>
  <si>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</si>
  <si>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</si>
  <si>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</si>
  <si>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</si>
  <si>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</si>
  <si>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</si>
  <si>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</si>
  <si>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</si>
  <si>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</si>
  <si>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</si>
  <si>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</si>
  <si>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</si>
  <si>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</si>
  <si>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</si>
  <si>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</si>
  <si>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</si>
  <si>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</si>
  <si>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</si>
  <si>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</si>
  <si>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</si>
  <si>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</si>
  <si>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</si>
  <si>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</si>
  <si>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</si>
  <si>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</si>
  <si>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</si>
  <si>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</si>
  <si>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</si>
  <si>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</si>
  <si>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</si>
  <si>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</si>
  <si>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</si>
  <si>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</si>
  <si>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</si>
  <si>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</si>
  <si>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</si>
  <si>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</si>
  <si>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</si>
  <si>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</si>
  <si>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</si>
  <si>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</si>
  <si>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</si>
  <si>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</si>
  <si>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</si>
  <si>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</si>
  <si>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</si>
  <si>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</si>
  <si>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</si>
  <si>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</si>
  <si>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</si>
  <si>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</si>
  <si>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</si>
  <si>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</si>
  <si>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</si>
  <si>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</si>
  <si>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</si>
  <si>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</si>
  <si>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</si>
  <si>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</si>
  <si>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</si>
  <si>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</si>
  <si>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</si>
  <si>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</si>
  <si>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</si>
  <si>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</si>
  <si>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</si>
  <si>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</si>
  <si>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</si>
  <si>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</si>
  <si>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</si>
  <si>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</si>
  <si>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</si>
  <si>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</si>
  <si>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</si>
  <si>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</si>
  <si>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</si>
  <si>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</si>
  <si>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</si>
  <si>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</si>
  <si>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</si>
  <si>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</si>
  <si>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</si>
  <si>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</si>
  <si>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</si>
  <si>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</si>
  <si>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</si>
  <si>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</si>
  <si>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</si>
  <si>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</si>
  <si>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</si>
  <si>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</si>
  <si>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</si>
  <si>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</si>
  <si>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</si>
  <si>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</si>
  <si>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</si>
  <si>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</si>
  <si>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</si>
  <si>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</si>
  <si>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</si>
  <si>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</si>
  <si>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</si>
  <si>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</si>
  <si>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</si>
  <si>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</si>
  <si>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</si>
  <si>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</si>
  <si>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</si>
  <si>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</si>
  <si>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</si>
  <si>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</si>
  <si>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</si>
  <si>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</si>
  <si>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</si>
  <si>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</si>
  <si>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</si>
  <si>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</si>
  <si>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</si>
  <si>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</si>
  <si>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</si>
  <si>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</si>
  <si>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</si>
  <si>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</si>
  <si>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</si>
  <si>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</si>
  <si>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</si>
  <si>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</si>
  <si>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</si>
  <si>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</si>
  <si>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</si>
  <si>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</si>
  <si>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</si>
  <si>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</si>
  <si>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</si>
  <si>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</si>
  <si>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</si>
  <si>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</si>
  <si>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</si>
  <si>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</si>
  <si>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</si>
  <si>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</si>
  <si>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</si>
  <si>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</si>
  <si>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</si>
  <si>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</si>
  <si>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</si>
  <si>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</si>
  <si>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</si>
  <si>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</si>
  <si>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</si>
  <si>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</si>
  <si>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</si>
  <si>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</si>
  <si>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</si>
  <si>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</si>
  <si>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</si>
  <si>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</si>
  <si>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</si>
  <si>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</si>
  <si>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</si>
  <si>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</si>
  <si>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</si>
  <si>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</si>
  <si>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</si>
  <si>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</si>
  <si>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</si>
  <si>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</si>
  <si>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</si>
  <si>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</si>
  <si>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</si>
  <si>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</si>
  <si>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</si>
  <si>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</si>
  <si>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</si>
  <si>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</si>
  <si>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</si>
  <si>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</si>
  <si>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</si>
  <si>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</si>
  <si>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</si>
  <si>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</si>
  <si>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</si>
  <si>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</si>
  <si>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</si>
  <si>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</si>
  <si>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</si>
  <si>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</si>
  <si>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</si>
  <si>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</si>
  <si>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</si>
  <si>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</si>
  <si>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</si>
  <si>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</si>
  <si>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</si>
  <si>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</si>
  <si>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</si>
  <si>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</si>
  <si>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</si>
  <si>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</si>
  <si>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</si>
  <si>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</si>
  <si>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</si>
  <si>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</si>
  <si>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</si>
  <si>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</si>
  <si>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</si>
  <si>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</si>
  <si>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</si>
  <si>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</si>
  <si>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</si>
  <si>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</si>
  <si>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</si>
  <si>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</si>
  <si>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</si>
  <si>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</si>
  <si>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</si>
  <si>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</si>
  <si>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</si>
  <si>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</si>
  <si>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</si>
  <si>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</si>
  <si>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</si>
  <si>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</si>
  <si>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</si>
  <si>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</si>
  <si>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</si>
  <si>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</si>
  <si>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</si>
  <si>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</si>
  <si>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</si>
  <si>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</si>
  <si>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</si>
  <si>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</si>
  <si>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</si>
  <si>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</si>
  <si>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</si>
  <si>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</si>
  <si>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</si>
  <si>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</si>
  <si>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</si>
  <si>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</si>
  <si>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</si>
  <si>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</si>
  <si>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</si>
  <si>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</si>
  <si>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</si>
  <si>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</si>
  <si>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</si>
  <si>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</si>
  <si>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</si>
  <si>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</si>
  <si>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</si>
  <si>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</si>
  <si>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</si>
  <si>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</si>
  <si>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</si>
  <si>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</si>
  <si>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</si>
  <si>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</si>
  <si>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</si>
  <si>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</si>
  <si>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</si>
  <si>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</si>
  <si>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</si>
  <si>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</si>
  <si>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</si>
  <si>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</si>
  <si>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</si>
  <si>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</si>
  <si>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</si>
  <si>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</si>
  <si>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</si>
  <si>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</si>
  <si>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</si>
  <si>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</si>
  <si>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</si>
  <si>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</si>
  <si>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</si>
  <si>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</si>
  <si>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</si>
  <si>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</si>
  <si>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</si>
  <si>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</si>
  <si>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</si>
  <si>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</si>
  <si>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</si>
  <si>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</si>
  <si>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</si>
  <si>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</si>
  <si>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</si>
  <si>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</si>
  <si>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</si>
  <si>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</si>
  <si>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</si>
  <si>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</si>
  <si>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</si>
  <si>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</si>
  <si>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</si>
  <si>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</si>
  <si>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</si>
  <si>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</si>
  <si>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</si>
  <si>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</si>
  <si>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</si>
  <si>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</si>
  <si>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</si>
  <si>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</si>
  <si>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</si>
  <si>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</si>
  <si>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</si>
  <si>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</si>
  <si>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</si>
  <si>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</si>
  <si>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</si>
  <si>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</si>
  <si>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</si>
  <si>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</si>
  <si>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</si>
  <si>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</si>
  <si>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</si>
  <si>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</si>
  <si>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</si>
  <si>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</si>
  <si>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</si>
  <si>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</si>
  <si>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</si>
  <si>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</si>
  <si>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</si>
  <si>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</si>
  <si>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</si>
  <si>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</si>
  <si>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</si>
  <si>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</si>
  <si>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</si>
  <si>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</si>
  <si>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</si>
  <si>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</si>
  <si>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</si>
  <si>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</si>
  <si>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</si>
  <si>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</si>
  <si>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</si>
  <si>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</si>
  <si>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</si>
  <si>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</si>
  <si>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</si>
  <si>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</si>
  <si>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</si>
  <si>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</si>
  <si>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</si>
  <si>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</si>
  <si>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</si>
  <si>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</si>
  <si>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</si>
  <si>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</si>
  <si>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</si>
  <si>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</si>
  <si>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</si>
  <si>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</si>
  <si>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</si>
  <si>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</si>
  <si>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</si>
  <si>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</si>
  <si>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</si>
  <si>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</si>
  <si>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</si>
  <si>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</si>
  <si>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</si>
  <si>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</si>
  <si>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</si>
  <si>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</si>
  <si>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</si>
  <si>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</si>
  <si>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</si>
  <si>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</si>
  <si>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</si>
  <si>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</si>
  <si>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</si>
  <si>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</si>
  <si>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</si>
  <si>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</si>
  <si>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</si>
  <si>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</si>
  <si>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</si>
  <si>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</si>
  <si>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</si>
  <si>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</si>
  <si>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</si>
  <si>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</si>
  <si>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</si>
  <si>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</si>
  <si>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</si>
  <si>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</si>
  <si>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</si>
  <si>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</si>
  <si>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</si>
  <si>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</si>
  <si>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</si>
  <si>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</si>
  <si>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</si>
  <si>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</si>
  <si>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</si>
  <si>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</si>
  <si>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</si>
  <si>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</si>
  <si>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</si>
  <si>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</si>
  <si>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</si>
  <si>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</si>
  <si>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</si>
  <si>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</si>
  <si>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</si>
  <si>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</si>
  <si>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</si>
  <si>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</si>
  <si>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</si>
  <si>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</si>
  <si>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</si>
  <si>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</si>
  <si>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</si>
  <si>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</si>
  <si>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</si>
  <si>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</si>
  <si>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</si>
  <si>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</si>
  <si>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</si>
  <si>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</si>
  <si>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</si>
  <si>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</si>
  <si>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</si>
  <si>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</si>
  <si>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</si>
  <si>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</si>
  <si>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</si>
  <si>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</si>
  <si>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</si>
  <si>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</si>
  <si>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</si>
  <si>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</si>
  <si>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</si>
  <si>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</si>
  <si>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</si>
  <si>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</si>
  <si>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</si>
  <si>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</si>
  <si>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</si>
  <si>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</si>
  <si>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</si>
  <si>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</si>
  <si>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</si>
  <si>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</si>
  <si>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</si>
  <si>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</si>
  <si>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</si>
  <si>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</si>
  <si>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</si>
  <si>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</si>
  <si>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</si>
  <si>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</si>
  <si>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</si>
  <si>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</si>
  <si>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</si>
  <si>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</si>
  <si>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</si>
  <si>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</si>
  <si>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</si>
  <si>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</si>
  <si>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</si>
  <si>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</si>
  <si>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</si>
  <si>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</si>
  <si>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</si>
  <si>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</si>
  <si>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</si>
  <si>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</si>
  <si>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</si>
  <si>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</si>
  <si>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</si>
  <si>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</si>
  <si>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</si>
  <si>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</si>
  <si>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</si>
  <si>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</si>
  <si>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</si>
  <si>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</si>
  <si>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</si>
  <si>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</si>
  <si>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</si>
  <si>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</si>
  <si>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</si>
  <si>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</si>
  <si>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</si>
  <si>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</si>
  <si>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</si>
  <si>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</si>
  <si>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</si>
  <si>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</si>
  <si>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</si>
  <si>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</si>
  <si>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</si>
  <si>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</si>
  <si>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</si>
  <si>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</si>
  <si>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</si>
  <si>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</si>
  <si>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</si>
  <si>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</si>
  <si>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</si>
  <si>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</si>
  <si>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</si>
  <si>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</si>
  <si>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</si>
  <si>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</si>
  <si>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</si>
  <si>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</si>
  <si>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</si>
  <si>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</si>
  <si>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</si>
  <si>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</si>
  <si>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</si>
  <si>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</si>
  <si>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</si>
  <si>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</si>
  <si>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</si>
  <si>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</si>
  <si>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</si>
  <si>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</si>
  <si>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</si>
  <si>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</si>
  <si>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</si>
  <si>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</si>
  <si>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</si>
  <si>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</si>
  <si>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</si>
  <si>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</si>
  <si>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</si>
  <si>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</si>
  <si>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</si>
  <si>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</si>
  <si>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</si>
  <si>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</si>
  <si>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</si>
  <si>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</si>
  <si>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</si>
  <si>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</si>
  <si>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</si>
  <si>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</si>
  <si>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</si>
  <si>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</si>
  <si>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</si>
  <si>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</si>
  <si>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</si>
  <si>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</si>
  <si>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</si>
  <si>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</si>
  <si>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</si>
  <si>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</si>
  <si>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</si>
  <si>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</si>
  <si>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</si>
  <si>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</si>
  <si>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</si>
  <si>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</si>
  <si>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</si>
  <si>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</si>
  <si>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</si>
  <si>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</si>
  <si>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</si>
  <si>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</si>
  <si>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</si>
  <si>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</si>
  <si>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</si>
  <si>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</si>
  <si>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</si>
  <si>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</si>
  <si>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</si>
  <si>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</si>
  <si>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</si>
  <si>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</si>
  <si>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</si>
  <si>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</si>
  <si>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</si>
  <si>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</si>
  <si>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</si>
  <si>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</si>
  <si>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</si>
  <si>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</si>
  <si>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</si>
  <si>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</si>
  <si>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</si>
  <si>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</si>
  <si>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</si>
  <si>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</si>
  <si>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</si>
  <si>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</si>
  <si>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</si>
  <si>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</si>
  <si>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</si>
  <si>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</si>
  <si>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</si>
  <si>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</si>
  <si>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</si>
  <si>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</si>
  <si>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</si>
  <si>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</si>
  <si>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</si>
  <si>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</si>
  <si>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</si>
  <si>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</si>
  <si>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</si>
  <si>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</si>
  <si>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</si>
  <si>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</si>
  <si>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</si>
  <si>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</si>
  <si>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</si>
  <si>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</si>
  <si>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</si>
  <si>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</si>
  <si>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</si>
  <si>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</si>
  <si>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</si>
  <si>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</si>
  <si>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</si>
  <si>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</si>
  <si>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</si>
  <si>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</si>
  <si>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</si>
  <si>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</si>
  <si>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</si>
  <si>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</si>
  <si>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</si>
  <si>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</si>
  <si>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</si>
  <si>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</si>
  <si>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</si>
  <si>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</si>
  <si>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</si>
  <si>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</si>
  <si>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</si>
  <si>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</si>
  <si>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</si>
  <si>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</si>
  <si>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</si>
  <si>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</si>
  <si>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</si>
  <si>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</si>
  <si>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</si>
  <si>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</si>
  <si>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</si>
  <si>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</si>
  <si>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</si>
  <si>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</si>
  <si>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</si>
  <si>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</si>
  <si>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</si>
  <si>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</si>
  <si>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</si>
  <si>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</si>
  <si>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</si>
  <si>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</si>
  <si>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</si>
  <si>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</si>
  <si>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</si>
  <si>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</si>
  <si>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</si>
  <si>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</si>
  <si>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</si>
  <si>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</si>
  <si>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</si>
  <si>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</si>
  <si>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</si>
  <si>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</si>
  <si>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</si>
  <si>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</si>
  <si>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</si>
  <si>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</si>
  <si>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</si>
  <si>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</si>
  <si>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</si>
  <si>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</si>
  <si>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</si>
  <si>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</si>
  <si>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</si>
  <si>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</si>
  <si>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</si>
  <si>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</si>
  <si>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</si>
  <si>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</si>
  <si>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</si>
  <si>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</si>
  <si>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</si>
  <si>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</si>
  <si>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</si>
  <si>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</si>
  <si>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</si>
  <si>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</si>
  <si>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</si>
  <si>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</si>
  <si>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</si>
  <si>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</si>
  <si>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</si>
  <si>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</si>
  <si>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</si>
  <si>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</si>
  <si>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</si>
  <si>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</si>
  <si>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</si>
  <si>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</si>
  <si>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</si>
  <si>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</si>
  <si>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</si>
  <si>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</si>
  <si>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</si>
  <si>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</si>
  <si>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</si>
  <si>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</si>
  <si>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</si>
  <si>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</si>
  <si>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</si>
  <si>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</si>
  <si>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</si>
  <si>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</si>
  <si>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</si>
  <si>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</si>
  <si>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</si>
  <si>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</si>
  <si>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</si>
  <si>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</si>
  <si>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</si>
  <si>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</si>
  <si>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</si>
  <si>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</si>
  <si>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</si>
  <si>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</si>
  <si>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</si>
  <si>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</si>
  <si>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</si>
  <si>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</si>
  <si>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</si>
  <si>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</si>
  <si>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</si>
  <si>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</si>
  <si>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</si>
  <si>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</si>
  <si>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</si>
  <si>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</si>
  <si>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</si>
  <si>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</si>
  <si>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</si>
  <si>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</si>
  <si>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</si>
  <si>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</si>
  <si>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</si>
  <si>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</si>
  <si>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</si>
  <si>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</si>
  <si>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</si>
  <si>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</si>
  <si>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</si>
  <si>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</si>
  <si>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</si>
  <si>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</si>
  <si>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</si>
  <si>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</si>
  <si>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</si>
  <si>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</si>
  <si>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</si>
  <si>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</si>
  <si>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</si>
  <si>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</si>
  <si>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</si>
  <si>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</si>
  <si>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</si>
  <si>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</si>
  <si>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</si>
  <si>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</si>
  <si>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</si>
  <si>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</si>
  <si>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</si>
  <si>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</si>
  <si>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</si>
  <si>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</si>
  <si>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</si>
  <si>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</si>
  <si>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</si>
  <si>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</si>
  <si>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</si>
  <si>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</si>
  <si>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</si>
  <si>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</si>
  <si>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</si>
  <si>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</si>
  <si>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</si>
  <si>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</si>
  <si>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</si>
  <si>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</si>
  <si>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</si>
  <si>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</si>
  <si>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</si>
  <si>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</si>
  <si>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</si>
  <si>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</si>
  <si>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</si>
  <si>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</si>
  <si>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</si>
  <si>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</si>
  <si>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</si>
  <si>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</si>
  <si>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</si>
  <si>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</si>
  <si>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</si>
  <si>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</si>
  <si>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</si>
  <si>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</si>
  <si>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</si>
  <si>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</si>
  <si>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</si>
  <si>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</si>
  <si>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</si>
  <si>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</si>
  <si>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</si>
  <si>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</si>
  <si>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</si>
  <si>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</si>
  <si>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</si>
  <si>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</si>
  <si>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</si>
  <si>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</si>
  <si>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</si>
  <si>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</si>
  <si>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</si>
  <si>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</si>
  <si>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</si>
  <si>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</si>
  <si>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</si>
  <si>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</si>
  <si>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</si>
  <si>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</si>
  <si>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</si>
  <si>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</si>
  <si>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</si>
  <si>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</si>
  <si>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</si>
  <si>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</si>
  <si>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</si>
  <si>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</si>
  <si>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</si>
  <si>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</si>
  <si>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</si>
  <si>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</si>
  <si>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</si>
  <si>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</si>
  <si>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</si>
  <si>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</si>
  <si>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</si>
  <si>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</si>
  <si>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</si>
  <si>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</si>
  <si>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</si>
  <si>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</si>
  <si>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</si>
  <si>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</si>
  <si>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</si>
  <si>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</si>
  <si>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</si>
  <si>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</si>
  <si>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</si>
  <si>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</si>
  <si>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</si>
  <si>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</si>
  <si>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</si>
  <si>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</si>
  <si>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</si>
  <si>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</si>
  <si>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</si>
  <si>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</si>
  <si>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</si>
  <si>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</si>
  <si>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</si>
  <si>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</si>
  <si>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</si>
  <si>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</si>
  <si>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</si>
  <si>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</si>
  <si>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</si>
  <si>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</si>
  <si>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</si>
  <si>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</si>
  <si>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</si>
  <si>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</si>
  <si>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</si>
  <si>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</si>
  <si>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</si>
  <si>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</si>
  <si>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</si>
  <si>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</si>
  <si>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</si>
  <si>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</si>
  <si>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</si>
  <si>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</si>
  <si>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</si>
  <si>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</si>
  <si>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</si>
  <si>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</si>
  <si>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</si>
  <si>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</si>
  <si>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</si>
  <si>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</si>
  <si>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</si>
  <si>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</si>
  <si>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</si>
  <si>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</si>
  <si>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</si>
  <si>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</si>
  <si>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</si>
  <si>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</si>
  <si>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</si>
  <si>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</si>
  <si>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</si>
  <si>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</si>
  <si>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</si>
  <si>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</si>
  <si>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</si>
  <si>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</si>
  <si>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</si>
  <si>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</si>
  <si>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</si>
  <si>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</si>
  <si>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</si>
  <si>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</si>
  <si>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</si>
  <si>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</si>
  <si>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</si>
  <si>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</si>
  <si>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</si>
  <si>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</si>
  <si>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</si>
  <si>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</si>
  <si>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</si>
  <si>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</si>
  <si>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</si>
  <si>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</si>
  <si>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</si>
  <si>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</si>
  <si>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</si>
  <si>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</si>
  <si>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</si>
  <si>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</si>
  <si>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</si>
  <si>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</si>
  <si>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</si>
  <si>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</si>
  <si>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</si>
  <si>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</si>
  <si>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</si>
  <si>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</si>
  <si>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</si>
  <si>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</si>
  <si>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</si>
  <si>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</si>
  <si>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</si>
  <si>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</si>
  <si>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</si>
  <si>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</si>
  <si>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</si>
  <si>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</si>
  <si>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</si>
  <si>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</si>
  <si>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</si>
  <si>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</si>
  <si>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</si>
  <si>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</si>
  <si>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</si>
  <si>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</si>
  <si>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</si>
  <si>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</si>
  <si>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</si>
  <si>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</si>
  <si>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</si>
  <si>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</si>
  <si>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</si>
  <si>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</si>
  <si>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</si>
  <si>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</si>
  <si>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</si>
  <si>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</si>
  <si>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</si>
  <si>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</si>
  <si>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</si>
  <si>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</si>
  <si>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</si>
  <si>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</si>
  <si>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</si>
  <si>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</si>
  <si>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</si>
  <si>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</si>
  <si>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</si>
  <si>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</si>
  <si>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</si>
  <si>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</si>
  <si>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</si>
  <si>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</si>
  <si>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</si>
  <si>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</si>
  <si>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</si>
  <si>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</si>
  <si>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</si>
  <si>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</si>
  <si>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</si>
  <si>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</si>
  <si>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</si>
  <si>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</si>
  <si>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</si>
  <si>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</si>
  <si>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</si>
  <si>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</si>
  <si>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</si>
  <si>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</si>
  <si>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</si>
  <si>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</si>
  <si>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</si>
  <si>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</si>
  <si>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</si>
  <si>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</si>
  <si>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</si>
  <si>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</si>
  <si>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</si>
  <si>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</si>
  <si>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</si>
  <si>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</si>
  <si>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</si>
  <si>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</si>
  <si>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</si>
  <si>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</si>
  <si>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</si>
  <si>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</si>
  <si>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</si>
  <si>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</si>
  <si>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</si>
  <si>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</si>
  <si>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</si>
  <si>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</si>
  <si>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</si>
  <si>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</si>
  <si>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</si>
  <si>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</si>
  <si>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</si>
  <si>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</si>
  <si>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</si>
  <si>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</si>
  <si>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</si>
  <si>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</si>
  <si>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</si>
  <si>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</si>
  <si>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</si>
  <si>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</si>
  <si>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</si>
  <si>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</si>
  <si>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</si>
  <si>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</si>
  <si>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</si>
  <si>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</si>
  <si>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</si>
  <si>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</si>
  <si>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</si>
  <si>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</si>
  <si>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</si>
  <si>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</si>
  <si>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</si>
  <si>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</si>
  <si>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</si>
  <si>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</si>
  <si>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</si>
  <si>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</si>
  <si>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</si>
  <si>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</si>
  <si>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</si>
  <si>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</si>
  <si>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</si>
  <si>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</si>
  <si>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</si>
  <si>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</si>
  <si>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</si>
  <si>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</si>
  <si>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</si>
  <si>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</si>
  <si>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</si>
  <si>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</si>
  <si>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</si>
  <si>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</si>
  <si>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</si>
  <si>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</si>
  <si>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</si>
  <si>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</si>
  <si>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</si>
  <si>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</si>
  <si>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</si>
  <si>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</si>
  <si>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</si>
  <si>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</si>
  <si>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</si>
  <si>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</si>
  <si>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</si>
  <si>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</si>
  <si>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</si>
  <si>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</si>
  <si>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</si>
  <si>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</si>
  <si>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</si>
  <si>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</si>
  <si>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</si>
  <si>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</si>
  <si>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</si>
  <si>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</si>
  <si>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</si>
  <si>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</si>
  <si>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</si>
  <si>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</si>
  <si>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</si>
  <si>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</si>
  <si>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</si>
  <si>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</si>
  <si>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</si>
  <si>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</si>
  <si>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</si>
  <si>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</si>
  <si>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</si>
  <si>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</si>
  <si>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</si>
  <si>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</si>
  <si>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</si>
  <si>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</si>
  <si>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</si>
  <si>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</si>
  <si>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</si>
  <si>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</si>
  <si>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</si>
  <si>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</si>
  <si>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</si>
  <si>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</si>
  <si>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</si>
  <si>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</si>
  <si>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</si>
  <si>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</si>
  <si>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</si>
  <si>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</si>
  <si>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</si>
  <si>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</si>
  <si>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</si>
  <si>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</si>
  <si>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</si>
  <si>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</si>
  <si>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</si>
  <si>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</si>
  <si>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</si>
  <si>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</si>
  <si>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</si>
  <si>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</si>
  <si>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</si>
  <si>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</si>
  <si>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</si>
  <si>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</si>
  <si>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</si>
  <si>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</si>
  <si>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</si>
  <si>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</si>
  <si>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</si>
  <si>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</si>
  <si>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</si>
  <si>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</si>
  <si>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</si>
  <si>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</si>
  <si>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</si>
  <si>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</si>
  <si>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</si>
  <si>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</si>
  <si>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</si>
  <si>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</si>
  <si>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</si>
  <si>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</si>
  <si>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</si>
  <si>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</si>
  <si>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</si>
  <si>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</si>
  <si>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</si>
  <si>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</si>
  <si>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</si>
  <si>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</si>
  <si>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</si>
  <si>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</si>
  <si>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</si>
  <si>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</si>
  <si>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</si>
  <si>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</si>
  <si>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</si>
  <si>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</si>
  <si>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</si>
  <si>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</si>
  <si>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</si>
  <si>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</si>
  <si>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</si>
  <si>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</si>
  <si>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</si>
  <si>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</si>
  <si>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</si>
  <si>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</si>
  <si>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</si>
  <si>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</si>
  <si>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</si>
  <si>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</si>
  <si>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</si>
  <si>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</si>
  <si>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</si>
  <si>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</si>
  <si>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</si>
  <si>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</si>
  <si>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</si>
  <si>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</si>
  <si>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</si>
  <si>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</si>
  <si>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</si>
  <si>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</si>
  <si>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</si>
  <si>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</si>
  <si>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</si>
  <si>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</si>
  <si>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</si>
  <si>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</si>
  <si>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</si>
  <si>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</si>
  <si>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</si>
  <si>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</si>
  <si>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</si>
  <si>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</si>
  <si>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</si>
  <si>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</si>
  <si>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</si>
  <si>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</si>
  <si>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</si>
  <si>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</si>
  <si>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</si>
  <si>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</si>
  <si>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</si>
  <si>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</si>
  <si>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</si>
  <si>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</si>
  <si>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</si>
  <si>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</si>
  <si>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</si>
  <si>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</si>
  <si>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</si>
  <si>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</si>
  <si>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</si>
  <si>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</si>
  <si>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</si>
  <si>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</si>
  <si>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</si>
  <si>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</si>
  <si>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</si>
  <si>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</si>
  <si>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</si>
  <si>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</si>
  <si>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</si>
  <si>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</si>
  <si>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</si>
  <si>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</si>
  <si>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</si>
  <si>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</si>
  <si>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</si>
  <si>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</si>
  <si>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</si>
  <si>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</si>
  <si>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</si>
  <si>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</si>
  <si>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</si>
  <si>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</si>
  <si>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</si>
  <si>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</si>
  <si>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</si>
  <si>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</si>
  <si>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</si>
  <si>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</si>
  <si>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</si>
  <si>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</si>
  <si>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</si>
  <si>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</si>
  <si>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</si>
  <si>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</si>
  <si>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</si>
  <si>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</si>
  <si>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</si>
  <si>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</si>
  <si>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</si>
  <si>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</si>
  <si>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</si>
  <si>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</si>
  <si>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</si>
  <si>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</si>
  <si>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</si>
  <si>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</si>
  <si>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</si>
  <si>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</si>
  <si>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</si>
  <si>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</si>
  <si>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</si>
  <si>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</si>
  <si>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</si>
  <si>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</si>
  <si>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</si>
  <si>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</si>
  <si>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</si>
  <si>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</si>
  <si>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</si>
  <si>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</si>
  <si>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</si>
  <si>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</si>
  <si>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</si>
  <si>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</si>
  <si>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</si>
  <si>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</si>
  <si>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</si>
  <si>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</si>
  <si>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</si>
  <si>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</si>
  <si>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</si>
  <si>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</si>
  <si>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</si>
  <si>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</si>
  <si>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</si>
  <si>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</si>
  <si>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</si>
  <si>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</si>
  <si>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</si>
  <si>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</si>
  <si>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</si>
  <si>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</si>
  <si>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</si>
  <si>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</si>
  <si>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</si>
  <si>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</si>
  <si>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</si>
  <si>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</si>
  <si>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</si>
  <si>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</si>
  <si>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</si>
  <si>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</si>
  <si>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</si>
  <si>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</si>
  <si>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</si>
  <si>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</si>
  <si>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</si>
  <si>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</si>
  <si>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</si>
  <si>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</si>
  <si>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</si>
  <si>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</si>
  <si>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</si>
  <si>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</si>
  <si>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</si>
  <si>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</si>
  <si>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</si>
  <si>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</si>
  <si>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</si>
  <si>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</si>
  <si>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</si>
  <si>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</si>
  <si>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</si>
  <si>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</si>
  <si>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</si>
  <si>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</si>
  <si>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</si>
  <si>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</si>
  <si>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</si>
  <si>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</si>
  <si>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</si>
  <si>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</si>
  <si>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</si>
  <si>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</si>
  <si>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</si>
  <si>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</si>
  <si>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</si>
  <si>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</si>
  <si>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</si>
  <si>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</si>
  <si>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</si>
  <si>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</si>
  <si>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</si>
  <si>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</si>
  <si>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</si>
  <si>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</si>
  <si>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</si>
  <si>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</si>
  <si>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</si>
  <si>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</si>
  <si>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</si>
  <si>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</si>
  <si>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</si>
  <si>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</si>
  <si>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</si>
  <si>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</si>
  <si>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</si>
  <si>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</si>
  <si>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</si>
  <si>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</si>
  <si>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</si>
  <si>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</si>
  <si>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</si>
  <si>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</si>
  <si>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</si>
  <si>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</si>
  <si>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</si>
  <si>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</si>
  <si>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</si>
  <si>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</si>
  <si>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</si>
  <si>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</si>
  <si>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</si>
  <si>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</si>
  <si>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</si>
  <si>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</si>
  <si>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</si>
  <si>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</si>
  <si>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</si>
  <si>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</si>
  <si>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</si>
  <si>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</si>
  <si>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</si>
  <si>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</si>
  <si>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</si>
  <si>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</si>
  <si>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</si>
  <si>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</si>
  <si>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</si>
  <si>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</si>
  <si>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</si>
  <si>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</si>
  <si>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</si>
  <si>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</si>
  <si>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</si>
  <si>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</si>
  <si>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</si>
  <si>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</si>
  <si>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</si>
  <si>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</si>
  <si>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</si>
  <si>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</si>
  <si>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</si>
  <si>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</si>
  <si>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</si>
  <si>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</si>
  <si>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</si>
  <si>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</si>
  <si>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</si>
  <si>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</si>
  <si>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</si>
  <si>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</si>
  <si>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</si>
  <si>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</si>
  <si>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</si>
  <si>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</si>
  <si>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</si>
  <si>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</si>
  <si>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</si>
  <si>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</si>
  <si>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</si>
  <si>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</si>
  <si>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</si>
  <si>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</si>
  <si>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</si>
  <si>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</si>
  <si>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</si>
  <si>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</si>
  <si>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</si>
  <si>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</si>
  <si>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</si>
  <si>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</si>
  <si>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</si>
  <si>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</si>
  <si>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</si>
  <si>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</si>
  <si>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</si>
  <si>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</si>
  <si>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</si>
  <si>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</si>
  <si>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</si>
  <si>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</si>
  <si>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</si>
  <si>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</si>
  <si>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</si>
  <si>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</si>
  <si>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</si>
  <si>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</si>
  <si>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</si>
  <si>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</si>
  <si>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</si>
  <si>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</si>
  <si>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</si>
  <si>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</si>
  <si>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</si>
  <si>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</si>
  <si>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</si>
  <si>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</si>
  <si>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</si>
  <si>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</si>
  <si>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</si>
  <si>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</si>
  <si>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</si>
  <si>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</si>
  <si>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</si>
  <si>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</si>
  <si>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</si>
  <si>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</si>
  <si>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</si>
  <si>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</si>
  <si>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</si>
  <si>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</si>
  <si>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</si>
  <si>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</si>
  <si>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</si>
  <si>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</si>
  <si>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</si>
  <si>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</si>
  <si>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</si>
  <si>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</si>
  <si>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</si>
  <si>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</si>
  <si>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</si>
  <si>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</si>
  <si>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</si>
  <si>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</si>
  <si>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</si>
  <si>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</si>
  <si>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</si>
  <si>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</si>
  <si>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</si>
  <si>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</si>
  <si>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</si>
  <si>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</si>
  <si>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</si>
  <si>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</si>
  <si>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</si>
  <si>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</si>
  <si>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</si>
  <si>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</si>
  <si>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</si>
  <si>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</si>
  <si>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</si>
  <si>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</si>
  <si>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</si>
  <si>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</si>
  <si>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</si>
  <si>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</si>
  <si>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</si>
  <si>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</si>
  <si>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</si>
  <si>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</si>
  <si>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</si>
  <si>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</si>
  <si>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</si>
  <si>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</si>
  <si>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</si>
  <si>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</si>
  <si>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</si>
  <si>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</si>
  <si>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</si>
  <si>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</si>
  <si>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</si>
  <si>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</si>
  <si>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</si>
  <si>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</si>
  <si>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</si>
  <si>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</si>
  <si>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</si>
  <si>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</si>
  <si>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</si>
  <si>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</si>
  <si>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</si>
  <si>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</si>
  <si>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</si>
  <si>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</si>
  <si>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</si>
  <si>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</si>
  <si>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</si>
  <si>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</si>
  <si>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</si>
  <si>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</si>
  <si>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</si>
  <si>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</si>
  <si>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</si>
  <si>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</si>
  <si>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</si>
  <si>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</si>
  <si>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</si>
  <si>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</si>
  <si>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</si>
  <si>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</si>
  <si>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</si>
  <si>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</si>
  <si>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</si>
  <si>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</si>
  <si>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</si>
  <si>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</si>
  <si>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</si>
  <si>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</si>
  <si>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</si>
  <si>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</si>
  <si>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</si>
  <si>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</si>
  <si>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</si>
  <si>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</si>
  <si>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</si>
  <si>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</si>
  <si>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</si>
  <si>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</si>
  <si>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</si>
  <si>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</si>
  <si>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</si>
  <si>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</si>
  <si>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</si>
  <si>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</si>
  <si>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</si>
  <si>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</si>
  <si>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</si>
  <si>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</si>
  <si>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</si>
  <si>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</si>
  <si>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</si>
  <si>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</si>
  <si>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</si>
  <si>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</si>
  <si>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</si>
  <si>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</si>
  <si>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</si>
  <si>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</si>
  <si>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</si>
  <si>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</si>
  <si>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</si>
  <si>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</si>
  <si>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</si>
  <si>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</si>
  <si>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</si>
  <si>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</si>
  <si>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</si>
  <si>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</si>
  <si>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</si>
  <si>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</si>
  <si>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</si>
  <si>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</si>
  <si>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</si>
  <si>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</si>
  <si>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</si>
  <si>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</si>
  <si>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</si>
  <si>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</si>
  <si>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</si>
  <si>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</si>
  <si>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</si>
  <si>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</si>
  <si>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</si>
  <si>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</si>
  <si>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</si>
  <si>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</si>
  <si>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</si>
  <si>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</si>
  <si>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</si>
  <si>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</si>
  <si>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</si>
  <si>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</si>
  <si>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</si>
  <si>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</si>
  <si>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</si>
  <si>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</si>
  <si>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</si>
  <si>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</si>
  <si>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</si>
  <si>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</si>
  <si>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</si>
  <si>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</si>
  <si>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</si>
  <si>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</si>
  <si>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</si>
  <si>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</si>
  <si>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</si>
  <si>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</si>
  <si>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</si>
  <si>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</si>
  <si>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</si>
  <si>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</si>
  <si>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</si>
  <si>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</si>
  <si>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</si>
  <si>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</si>
  <si>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</si>
  <si>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</si>
  <si>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</si>
  <si>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</si>
  <si>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</si>
  <si>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</si>
  <si>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</si>
  <si>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</si>
  <si>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</si>
  <si>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</si>
  <si>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</si>
  <si>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</si>
  <si>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</si>
  <si>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</si>
  <si>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</si>
  <si>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</si>
  <si>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</si>
  <si>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</si>
  <si>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</si>
  <si>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</si>
  <si>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</si>
  <si>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</si>
  <si>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</si>
  <si>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</si>
  <si>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</si>
  <si>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</si>
  <si>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</si>
  <si>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</si>
  <si>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</si>
  <si>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</si>
  <si>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</si>
  <si>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</si>
  <si>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</si>
  <si>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</si>
  <si>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</si>
  <si>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</si>
  <si>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</si>
  <si>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</si>
  <si>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</si>
  <si>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</si>
  <si>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</si>
  <si>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</si>
  <si>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</si>
  <si>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</si>
  <si>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</si>
  <si>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</si>
  <si>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</si>
  <si>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</si>
  <si>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</si>
  <si>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</si>
  <si>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</si>
  <si>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</si>
  <si>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</si>
  <si>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</si>
  <si>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</si>
  <si>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</si>
  <si>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</si>
  <si>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</si>
  <si>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</si>
  <si>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</si>
  <si>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</si>
  <si>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</si>
  <si>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</si>
  <si>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</si>
  <si>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</si>
  <si>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</si>
  <si>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</si>
  <si>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</si>
  <si>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</si>
  <si>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</si>
  <si>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</si>
  <si>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</si>
  <si>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</si>
  <si>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</si>
  <si>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</si>
  <si>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</si>
  <si>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</si>
  <si>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</si>
  <si>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</si>
  <si>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</si>
  <si>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</si>
  <si>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</si>
  <si>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</si>
  <si>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</si>
  <si>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</si>
  <si>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</si>
  <si>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</si>
  <si>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</si>
  <si>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</si>
  <si>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</si>
  <si>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</si>
  <si>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</si>
  <si>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</si>
  <si>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</si>
  <si>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</si>
  <si>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</si>
  <si>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</si>
  <si>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</si>
  <si>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</si>
  <si>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</si>
  <si>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</si>
  <si>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</si>
  <si>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</si>
  <si>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</si>
  <si>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</si>
  <si>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</si>
  <si>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</si>
  <si>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</si>
  <si>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</si>
  <si>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</si>
  <si>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</si>
  <si>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</si>
  <si>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</si>
  <si>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</si>
  <si>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</si>
  <si>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</si>
  <si>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</si>
  <si>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</si>
  <si>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</si>
  <si>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</si>
  <si>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</si>
  <si>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</si>
  <si>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</si>
  <si>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</si>
  <si>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</si>
  <si>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</si>
  <si>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</si>
  <si>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</si>
  <si>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</si>
  <si>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</si>
  <si>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</si>
  <si>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</si>
  <si>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</si>
  <si>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</si>
  <si>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</si>
  <si>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</si>
  <si>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</si>
  <si>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</si>
  <si>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</si>
  <si>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</si>
  <si>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</si>
  <si>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</si>
  <si>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</si>
  <si>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</si>
  <si>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</si>
  <si>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</si>
  <si>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</si>
  <si>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</si>
  <si>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</si>
  <si>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</si>
  <si>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</si>
  <si>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</si>
  <si>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</si>
  <si>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</si>
  <si>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</si>
  <si>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</si>
  <si>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</si>
  <si>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</si>
  <si>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</si>
  <si>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</si>
  <si>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</si>
  <si>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</si>
  <si>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</si>
  <si>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</si>
  <si>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</si>
  <si>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</si>
  <si>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</si>
  <si>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</si>
  <si>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</si>
  <si>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</si>
  <si>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</si>
  <si>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</si>
  <si>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</si>
  <si>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</si>
  <si>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</si>
  <si>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</si>
  <si>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</si>
  <si>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</si>
  <si>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</si>
  <si>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</si>
  <si>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</si>
  <si>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</si>
  <si>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</si>
  <si>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</si>
  <si>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</si>
  <si>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</si>
  <si>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</si>
  <si>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</si>
  <si>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</si>
  <si>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</si>
  <si>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</si>
  <si>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</si>
  <si>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</si>
  <si>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</si>
  <si>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</si>
  <si>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</si>
  <si>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</si>
  <si>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</si>
  <si>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</si>
  <si>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</si>
  <si>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</si>
  <si>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</si>
  <si>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</si>
  <si>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</si>
  <si>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</si>
  <si>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</si>
  <si>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</si>
  <si>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</si>
  <si>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</si>
  <si>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</si>
  <si>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</si>
  <si>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</si>
  <si>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</si>
  <si>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</si>
  <si>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</si>
  <si>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</si>
  <si>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</si>
  <si>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</si>
  <si>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</si>
  <si>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</si>
  <si>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</si>
  <si>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</si>
  <si>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</si>
  <si>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</si>
  <si>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</si>
  <si>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</si>
  <si>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</si>
  <si>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</si>
  <si>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</si>
  <si>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</si>
  <si>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</si>
  <si>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</si>
  <si>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</si>
  <si>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</si>
  <si>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</si>
  <si>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</si>
  <si>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</si>
  <si>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</si>
  <si>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</si>
  <si>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</si>
  <si>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</si>
  <si>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</si>
  <si>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</si>
  <si>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</si>
  <si>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</si>
  <si>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</si>
  <si>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</si>
  <si>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</si>
  <si>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</si>
  <si>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</si>
  <si>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</si>
  <si>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</si>
  <si>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</si>
  <si>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</si>
  <si>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</si>
  <si>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</si>
  <si>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</si>
  <si>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</si>
  <si>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</si>
  <si>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</si>
  <si>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</si>
  <si>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</si>
  <si>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</si>
  <si>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</si>
  <si>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</si>
  <si>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</si>
  <si>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</si>
  <si>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</si>
  <si>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</si>
  <si>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</si>
  <si>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</si>
  <si>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</si>
  <si>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</si>
  <si>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</si>
  <si>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</si>
  <si>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</si>
  <si>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</si>
  <si>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</si>
  <si>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</si>
  <si>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</si>
  <si>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</si>
  <si>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</si>
  <si>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</si>
  <si>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</si>
  <si>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</si>
  <si>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</si>
  <si>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</si>
  <si>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</si>
  <si>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</si>
  <si>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</si>
  <si>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</si>
  <si>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</si>
  <si>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</si>
  <si>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</si>
  <si>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</si>
  <si>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</si>
  <si>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</si>
  <si>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</si>
  <si>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</si>
  <si>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</si>
  <si>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</si>
  <si>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</si>
  <si>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</si>
  <si>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</si>
  <si>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</si>
  <si>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</si>
  <si>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</si>
  <si>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</si>
  <si>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</si>
  <si>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</si>
  <si>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</si>
  <si>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</si>
  <si>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</si>
  <si>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</si>
  <si>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</si>
  <si>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</si>
  <si>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</si>
  <si>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</si>
  <si>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</si>
  <si>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</si>
  <si>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</si>
  <si>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</si>
  <si>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</si>
  <si>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</si>
  <si>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</si>
  <si>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</si>
  <si>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</si>
  <si>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</si>
  <si>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</si>
  <si>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</si>
  <si>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</si>
  <si>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</si>
  <si>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</si>
  <si>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</si>
  <si>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</si>
  <si>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</si>
  <si>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</si>
  <si>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</si>
  <si>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</si>
  <si>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</si>
  <si>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</si>
  <si>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</si>
  <si>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</si>
  <si>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</si>
  <si>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</si>
  <si>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</si>
  <si>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</si>
  <si>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</si>
  <si>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</si>
  <si>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</si>
  <si>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</si>
  <si>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</si>
  <si>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</si>
  <si>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</si>
  <si>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</si>
  <si>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</si>
  <si>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</si>
  <si>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</si>
  <si>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</si>
  <si>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</si>
  <si>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</si>
  <si>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</si>
  <si>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</si>
  <si>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</si>
  <si>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</si>
  <si>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</si>
  <si>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</si>
  <si>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</si>
  <si>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</si>
  <si>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</si>
  <si>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</si>
  <si>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</si>
  <si>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</si>
  <si>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</si>
  <si>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</si>
  <si>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</si>
  <si>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</si>
  <si>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</si>
  <si>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</si>
  <si>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</si>
  <si>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</si>
  <si>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</si>
  <si>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</si>
  <si>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</si>
  <si>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</si>
  <si>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</si>
  <si>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</si>
  <si>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</si>
  <si>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</si>
  <si>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</si>
  <si>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</si>
  <si>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</si>
  <si>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</si>
  <si>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</si>
  <si>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</si>
  <si>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</si>
  <si>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</si>
  <si>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</si>
  <si>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</si>
  <si>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</si>
  <si>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</si>
  <si>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</si>
  <si>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</si>
  <si>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</si>
  <si>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</si>
  <si>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</si>
  <si>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</si>
  <si>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</si>
  <si>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</si>
  <si>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</si>
  <si>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</si>
  <si>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</si>
  <si>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</si>
  <si>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</si>
  <si>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</si>
  <si>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</si>
  <si>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</si>
  <si>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</si>
  <si>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</si>
  <si>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</si>
  <si>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</si>
  <si>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</si>
  <si>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</si>
  <si>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</si>
  <si>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</si>
  <si>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</si>
  <si>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</si>
  <si>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</si>
  <si>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</si>
  <si>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</si>
  <si>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</si>
  <si>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</si>
  <si>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</si>
  <si>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</si>
  <si>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</si>
  <si>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</si>
  <si>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</si>
  <si>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</si>
  <si>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</si>
  <si>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</si>
  <si>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</si>
  <si>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</si>
  <si>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</si>
  <si>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</si>
  <si>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</si>
  <si>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</si>
  <si>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</si>
  <si>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</si>
  <si>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</si>
  <si>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</si>
  <si>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</si>
  <si>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</si>
  <si>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</si>
  <si>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</si>
  <si>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</si>
  <si>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</si>
  <si>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</si>
  <si>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</si>
  <si>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</si>
  <si>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</si>
  <si>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</si>
  <si>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</si>
  <si>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</si>
  <si>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</si>
  <si>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</si>
  <si>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</si>
  <si>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</si>
  <si>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</si>
  <si>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</si>
  <si>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</si>
  <si>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</si>
  <si>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</si>
  <si>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</si>
  <si>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</si>
  <si>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</si>
  <si>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</si>
  <si>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</si>
  <si>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</si>
  <si>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</si>
  <si>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</si>
  <si>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</si>
  <si>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</si>
  <si>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</si>
  <si>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</si>
  <si>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</si>
  <si>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</si>
  <si>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</si>
  <si>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</si>
  <si>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</si>
  <si>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</si>
  <si>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</si>
  <si>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</si>
  <si>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</si>
  <si>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</si>
  <si>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</si>
  <si>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</si>
  <si>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</si>
  <si>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</si>
  <si>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</si>
  <si>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</si>
  <si>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</si>
  <si>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</si>
  <si>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</si>
  <si>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</si>
  <si>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</si>
  <si>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</si>
  <si>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</si>
  <si>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</si>
  <si>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</si>
  <si>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</si>
  <si>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</si>
  <si>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</si>
  <si>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</si>
  <si>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</si>
  <si>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</si>
  <si>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</si>
  <si>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</si>
  <si>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</si>
  <si>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</si>
  <si>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</si>
  <si>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</si>
  <si>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</si>
  <si>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</si>
  <si>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</si>
  <si>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</si>
  <si>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</si>
  <si>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</si>
  <si>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</si>
  <si>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</si>
  <si>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</si>
  <si>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</si>
  <si>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</si>
  <si>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</si>
  <si>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</si>
  <si>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</si>
  <si>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</si>
  <si>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</si>
  <si>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</si>
  <si>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</si>
  <si>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</si>
  <si>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</si>
  <si>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</si>
  <si>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</si>
  <si>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</si>
  <si>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</si>
  <si>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</si>
  <si>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</si>
  <si>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</si>
  <si>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</si>
  <si>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</si>
  <si>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</si>
  <si>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</si>
  <si>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</si>
  <si>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</si>
  <si>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</si>
  <si>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</si>
  <si>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</si>
  <si>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</si>
  <si>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</si>
  <si>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</si>
  <si>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</si>
  <si>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</si>
  <si>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</si>
  <si>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</si>
  <si>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</si>
  <si>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</si>
  <si>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</si>
  <si>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</si>
  <si>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</si>
  <si>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</si>
  <si>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</si>
  <si>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</si>
  <si>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</si>
  <si>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</si>
  <si>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</si>
  <si>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</si>
  <si>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</si>
  <si>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</si>
  <si>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</si>
  <si>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</si>
  <si>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</si>
  <si>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</si>
  <si>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</si>
  <si>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</si>
  <si>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</si>
  <si>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</si>
  <si>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</si>
  <si>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</si>
  <si>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</si>
  <si>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</si>
  <si>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</si>
  <si>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</si>
  <si>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</si>
  <si>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</si>
  <si>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</si>
  <si>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</si>
  <si>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</si>
  <si>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</si>
  <si>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</si>
  <si>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</si>
  <si>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</si>
  <si>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</si>
  <si>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</si>
  <si>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</si>
  <si>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</si>
  <si>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</si>
  <si>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</si>
  <si>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</si>
  <si>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</si>
  <si>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</si>
  <si>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</si>
  <si>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</si>
  <si>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</si>
  <si>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</si>
  <si>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</si>
  <si>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</si>
  <si>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</si>
  <si>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</si>
  <si>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</si>
  <si>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</si>
  <si>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</si>
  <si>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</si>
  <si>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</si>
  <si>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</si>
  <si>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</si>
  <si>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</si>
  <si>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</si>
  <si>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</si>
  <si>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</si>
  <si>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</si>
  <si>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</si>
  <si>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</si>
  <si>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</si>
  <si>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</si>
  <si>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</si>
  <si>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</si>
  <si>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</si>
  <si>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</si>
  <si>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</si>
  <si>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</si>
  <si>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</si>
  <si>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</si>
  <si>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</si>
  <si>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</si>
  <si>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</si>
  <si>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</si>
  <si>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</si>
  <si>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</si>
  <si>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</si>
  <si>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</si>
  <si>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</si>
  <si>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</si>
  <si>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</si>
  <si>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</si>
  <si>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</si>
  <si>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</si>
  <si>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</si>
  <si>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</si>
  <si>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</si>
  <si>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</si>
  <si>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</si>
  <si>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</si>
  <si>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</si>
  <si>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</si>
  <si>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</si>
  <si>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</si>
  <si>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</si>
  <si>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</si>
  <si>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</si>
  <si>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</si>
  <si>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</si>
  <si>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</si>
  <si>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</si>
  <si>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</si>
  <si>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</si>
  <si>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</si>
  <si>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</si>
  <si>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</si>
  <si>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</si>
  <si>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</si>
  <si>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</si>
  <si>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</si>
  <si>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</si>
  <si>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</si>
  <si>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</si>
  <si>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</si>
  <si>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</si>
  <si>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</si>
  <si>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</si>
  <si>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</si>
  <si>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</si>
  <si>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</si>
  <si>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</si>
  <si>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</si>
  <si>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</si>
  <si>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</si>
  <si>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</si>
  <si>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</si>
  <si>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</si>
  <si>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</si>
  <si>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</si>
  <si>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</si>
  <si>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</si>
  <si>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</si>
  <si>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</si>
  <si>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</si>
  <si>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</si>
  <si>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</si>
  <si>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</si>
  <si>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</si>
  <si>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</si>
  <si>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</si>
  <si>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</si>
  <si>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</si>
  <si>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</si>
  <si>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</si>
  <si>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</si>
  <si>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</si>
  <si>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</si>
  <si>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</si>
  <si>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</si>
  <si>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</si>
  <si>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</si>
  <si>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</si>
  <si>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</si>
  <si>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</si>
  <si>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</si>
  <si>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</si>
  <si>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</si>
  <si>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</si>
  <si>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</si>
  <si>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</si>
  <si>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</si>
  <si>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</si>
  <si>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</si>
  <si>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</si>
  <si>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</si>
  <si>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</si>
  <si>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</si>
  <si>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</si>
  <si>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</si>
  <si>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</si>
  <si>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</si>
  <si>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</si>
  <si>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</si>
  <si>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</si>
  <si>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</si>
  <si>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</si>
  <si>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</si>
  <si>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</si>
  <si>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</si>
  <si>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</si>
  <si>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</si>
  <si>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</si>
  <si>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</si>
  <si>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</si>
  <si>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</si>
  <si>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</si>
  <si>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</si>
  <si>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</si>
  <si>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</si>
  <si>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</si>
  <si>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</si>
  <si>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</si>
  <si>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</si>
  <si>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</si>
  <si>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</si>
  <si>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</si>
  <si>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</si>
  <si>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</si>
  <si>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</si>
  <si>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</si>
  <si>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</si>
  <si>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</si>
  <si>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</si>
  <si>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</si>
  <si>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</si>
  <si>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</si>
  <si>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</si>
  <si>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</si>
  <si>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</si>
  <si>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</si>
  <si>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</si>
  <si>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</si>
  <si>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</si>
  <si>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</si>
  <si>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</si>
  <si>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</si>
  <si>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</si>
  <si>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</si>
  <si>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</si>
  <si>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</si>
  <si>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</si>
  <si>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</si>
  <si>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</si>
  <si>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</si>
  <si>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</si>
  <si>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</si>
  <si>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</si>
  <si>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</si>
  <si>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</si>
  <si>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</si>
  <si>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</si>
  <si>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</si>
  <si>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</si>
  <si>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</si>
  <si>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</si>
  <si>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</si>
  <si>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</si>
  <si>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</si>
  <si>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</si>
  <si>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</si>
  <si>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</si>
  <si>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</si>
  <si>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</si>
  <si>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</si>
  <si>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</si>
  <si>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</si>
  <si>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</si>
  <si>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</si>
  <si>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</si>
  <si>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</si>
  <si>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</si>
  <si>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</si>
  <si>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</si>
  <si>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</si>
  <si>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</si>
  <si>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</si>
  <si>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</si>
  <si>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</si>
  <si>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</si>
  <si>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</si>
  <si>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</si>
  <si>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</si>
  <si>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</si>
  <si>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</si>
  <si>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</si>
  <si>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</si>
  <si>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</si>
  <si>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</si>
  <si>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</si>
  <si>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</si>
  <si>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</si>
  <si>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</si>
  <si>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</si>
  <si>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</si>
  <si>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</si>
  <si>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</si>
  <si>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</si>
  <si>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</si>
  <si>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</si>
  <si>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</si>
  <si>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</si>
  <si>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</si>
  <si>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</si>
  <si>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</si>
  <si>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</si>
  <si>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</si>
  <si>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</si>
  <si>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</si>
  <si>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</si>
  <si>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</si>
  <si>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</si>
  <si>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</si>
  <si>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</si>
  <si>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</si>
  <si>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</si>
  <si>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</si>
  <si>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</si>
  <si>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</si>
  <si>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</si>
  <si>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</si>
  <si>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</si>
  <si>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</si>
  <si>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</si>
  <si>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</si>
  <si>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</si>
  <si>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</si>
  <si>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</si>
  <si>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</si>
  <si>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</si>
  <si>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</si>
  <si>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</si>
  <si>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</si>
  <si>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</si>
  <si>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</si>
  <si>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</si>
  <si>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</si>
  <si>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</si>
  <si>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</si>
  <si>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</si>
  <si>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</si>
  <si>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</si>
  <si>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</si>
  <si>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</si>
  <si>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</si>
  <si>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</si>
  <si>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</si>
  <si>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</si>
  <si>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</si>
  <si>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</si>
  <si>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</si>
  <si>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</si>
  <si>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</si>
  <si>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</si>
  <si>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</si>
  <si>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</si>
  <si>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</si>
  <si>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</si>
  <si>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</si>
  <si>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</si>
  <si>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</si>
  <si>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</si>
  <si>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</si>
  <si>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</si>
  <si>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</si>
  <si>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</si>
  <si>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</si>
  <si>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</si>
  <si>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</si>
  <si>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</si>
  <si>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</si>
  <si>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</si>
  <si>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</si>
  <si>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</si>
  <si>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</si>
  <si>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</si>
  <si>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</si>
  <si>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</si>
  <si>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</si>
  <si>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</si>
  <si>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</si>
  <si>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</si>
  <si>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</si>
  <si>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</si>
  <si>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</si>
  <si>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</si>
  <si>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</si>
  <si>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</si>
  <si>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</si>
  <si>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</si>
  <si>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</si>
  <si>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</si>
  <si>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</si>
  <si>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</si>
  <si>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</si>
  <si>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</si>
  <si>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</si>
  <si>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</si>
  <si>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</si>
  <si>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</si>
  <si>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</si>
  <si>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</si>
  <si>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</si>
  <si>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</si>
  <si>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</si>
  <si>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</si>
  <si>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</si>
  <si>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</si>
  <si>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</si>
  <si>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</si>
  <si>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</si>
  <si>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</si>
  <si>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</si>
  <si>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</si>
  <si>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</si>
  <si>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</si>
  <si>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</si>
  <si>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</si>
  <si>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</si>
  <si>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</si>
  <si>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</si>
  <si>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</si>
  <si>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</si>
  <si>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</si>
  <si>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</si>
  <si>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</si>
  <si>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</si>
  <si>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</si>
  <si>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</si>
  <si>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</si>
  <si>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</si>
  <si>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</si>
  <si>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</si>
  <si>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</si>
  <si>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</si>
  <si>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</si>
  <si>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</si>
  <si>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</si>
  <si>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</si>
  <si>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</si>
  <si>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</si>
  <si>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</si>
  <si>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</si>
  <si>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</si>
  <si>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</si>
  <si>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</si>
  <si>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</si>
  <si>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</si>
  <si>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</si>
  <si>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</si>
  <si>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</si>
  <si>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</si>
  <si>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</si>
  <si>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</si>
  <si>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</si>
  <si>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</si>
  <si>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</si>
  <si>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</si>
  <si>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</si>
  <si>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</si>
  <si>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</si>
  <si>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</si>
  <si>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</si>
  <si>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</si>
  <si>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</si>
  <si>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</si>
  <si>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</si>
  <si>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</si>
  <si>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</si>
  <si>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</si>
  <si>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</si>
  <si>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</si>
  <si>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</si>
  <si>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</si>
  <si>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</si>
  <si>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</si>
  <si>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</si>
  <si>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</si>
  <si>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</si>
  <si>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</si>
  <si>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</si>
  <si>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</si>
  <si>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</si>
  <si>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</si>
  <si>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</si>
  <si>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</si>
  <si>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</si>
  <si>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</si>
  <si>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</si>
  <si>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</si>
  <si>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</si>
  <si>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</si>
  <si>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</si>
  <si>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</si>
  <si>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</si>
  <si>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</si>
  <si>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</si>
  <si>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</si>
  <si>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</si>
  <si>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</si>
  <si>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</si>
  <si>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</si>
  <si>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</si>
  <si>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</si>
  <si>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</si>
  <si>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</si>
  <si>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</si>
  <si>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</si>
  <si>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</si>
  <si>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</si>
  <si>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</si>
  <si>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</si>
  <si>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</si>
  <si>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</si>
  <si>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</si>
  <si>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</si>
  <si>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</si>
  <si>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</si>
  <si>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</si>
  <si>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</si>
  <si>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</si>
  <si>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</si>
  <si>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</si>
  <si>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</si>
  <si>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</si>
  <si>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</si>
  <si>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</si>
  <si>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</si>
  <si>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</si>
  <si>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</si>
  <si>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</si>
  <si>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</si>
  <si>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</si>
  <si>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</si>
  <si>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</si>
  <si>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</si>
  <si>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</si>
  <si>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</si>
  <si>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</si>
  <si>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</si>
  <si>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</si>
  <si>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</si>
  <si>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</si>
  <si>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</si>
  <si>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</si>
  <si>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</si>
  <si>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</si>
  <si>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</si>
  <si>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</si>
  <si>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</si>
  <si>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</si>
  <si>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</si>
  <si>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</si>
  <si>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</si>
  <si>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</si>
  <si>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</si>
  <si>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</si>
  <si>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</si>
  <si>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</si>
  <si>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</si>
  <si>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</si>
  <si>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</si>
  <si>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</si>
  <si>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</si>
  <si>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</si>
  <si>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</si>
  <si>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</si>
  <si>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</si>
  <si>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</si>
  <si>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</si>
  <si>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</si>
  <si>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</si>
  <si>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</si>
  <si>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</si>
  <si>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</si>
  <si>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</si>
  <si>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</si>
  <si>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</si>
  <si>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</si>
  <si>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</si>
  <si>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</si>
  <si>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</si>
  <si>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</si>
  <si>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</si>
  <si>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</si>
  <si>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</si>
  <si>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</si>
  <si>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</si>
  <si>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</si>
  <si>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</si>
  <si>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</si>
  <si>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</si>
  <si>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</si>
  <si>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</si>
  <si>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</si>
  <si>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</si>
  <si>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</si>
  <si>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</si>
  <si>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</si>
  <si>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</si>
  <si>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</si>
  <si>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</si>
  <si>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</si>
  <si>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</si>
  <si>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</si>
  <si>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</si>
  <si>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</si>
  <si>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</si>
  <si>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</si>
  <si>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</si>
  <si>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</si>
  <si>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</si>
  <si>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</si>
  <si>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</si>
  <si>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</si>
  <si>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</si>
  <si>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</si>
  <si>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</si>
  <si>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</si>
  <si>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</si>
  <si>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</si>
  <si>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</si>
  <si>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</si>
  <si>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</si>
  <si>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</si>
  <si>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</si>
  <si>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</si>
  <si>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</si>
  <si>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</si>
  <si>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</si>
  <si>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</si>
  <si>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</si>
  <si>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</si>
  <si>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</si>
  <si>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</si>
  <si>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</si>
  <si>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</si>
  <si>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</si>
  <si>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</si>
  <si>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</si>
  <si>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</si>
  <si>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</si>
  <si>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</si>
  <si>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</si>
  <si>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</si>
  <si>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</si>
  <si>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</si>
  <si>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</si>
  <si>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</si>
  <si>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</si>
  <si>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</si>
  <si>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</si>
  <si>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</si>
  <si>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</si>
  <si>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</si>
  <si>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</si>
  <si>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</si>
  <si>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</si>
  <si>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</si>
  <si>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</si>
  <si>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</si>
  <si>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</si>
  <si>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</si>
  <si>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</si>
  <si>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</si>
  <si>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</si>
  <si>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</si>
  <si>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</si>
  <si>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</si>
  <si>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</si>
  <si>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</si>
  <si>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</si>
  <si>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</si>
  <si>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</si>
  <si>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</si>
  <si>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</si>
  <si>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</si>
  <si>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</si>
  <si>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</si>
  <si>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</si>
  <si>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</si>
  <si>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</si>
  <si>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</si>
  <si>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</si>
  <si>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</si>
  <si>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</si>
  <si>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</si>
  <si>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</si>
  <si>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</si>
  <si>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</si>
  <si>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</si>
  <si>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</si>
  <si>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</si>
  <si>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</si>
  <si>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</si>
  <si>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</si>
  <si>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</si>
  <si>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</si>
  <si>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</si>
  <si>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</si>
  <si>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</si>
  <si>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</si>
  <si>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</si>
  <si>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</si>
  <si>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</si>
  <si>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</si>
  <si>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</si>
  <si>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</si>
  <si>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</si>
  <si>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</si>
  <si>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</si>
  <si>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</si>
  <si>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</si>
  <si>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</si>
  <si>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</si>
  <si>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</si>
  <si>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</si>
  <si>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</si>
  <si>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</si>
  <si>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</si>
  <si>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</si>
  <si>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</si>
  <si>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</si>
  <si>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</si>
  <si>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</si>
  <si>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</si>
  <si>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</si>
  <si>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</si>
  <si>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</si>
  <si>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</si>
  <si>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</si>
  <si>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</si>
  <si>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</si>
  <si>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</si>
  <si>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</si>
  <si>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</si>
  <si>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</si>
  <si>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</si>
  <si>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</si>
  <si>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</si>
  <si>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</si>
  <si>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</si>
  <si>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</si>
  <si>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</si>
  <si>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</si>
  <si>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</si>
  <si>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</si>
  <si>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</si>
  <si>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</si>
  <si>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</si>
  <si>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</si>
  <si>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</si>
  <si>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</si>
  <si>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</si>
  <si>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</si>
  <si>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</si>
  <si>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</si>
  <si>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</si>
  <si>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</si>
  <si>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</si>
  <si>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</si>
  <si>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</si>
  <si>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</si>
  <si>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</si>
  <si>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</si>
  <si>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</si>
  <si>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</si>
  <si>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</si>
  <si>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</si>
  <si>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</si>
  <si>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</si>
  <si>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</si>
  <si>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</si>
  <si>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</si>
  <si>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</si>
  <si>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</si>
  <si>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</si>
  <si>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</si>
  <si>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</si>
  <si>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</si>
  <si>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</si>
  <si>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</si>
  <si>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</si>
  <si>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</si>
  <si>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</si>
  <si>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</si>
  <si>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</si>
  <si>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</si>
  <si>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</si>
  <si>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</si>
  <si>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</si>
  <si>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</si>
  <si>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</si>
  <si>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</si>
  <si>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</si>
  <si>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</si>
  <si>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</si>
  <si>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</si>
  <si>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</si>
  <si>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</si>
  <si>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</si>
  <si>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</si>
  <si>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</si>
  <si>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</si>
  <si>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</si>
  <si>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</si>
  <si>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</si>
  <si>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</si>
  <si>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</si>
  <si>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</si>
  <si>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</si>
  <si>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</si>
  <si>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</si>
  <si>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</si>
  <si>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</si>
  <si>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</si>
  <si>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</si>
  <si>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</si>
  <si>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</si>
  <si>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</si>
  <si>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</si>
  <si>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</si>
  <si>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</si>
  <si>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</si>
  <si>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</si>
  <si>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</si>
  <si>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</si>
  <si>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</si>
  <si>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</si>
  <si>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</si>
  <si>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</si>
  <si>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</si>
  <si>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</si>
  <si>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</si>
  <si>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</si>
  <si>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</si>
  <si>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</si>
  <si>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</si>
  <si>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</si>
  <si>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</si>
  <si>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</si>
  <si>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</si>
  <si>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</si>
  <si>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</si>
  <si>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</si>
  <si>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</si>
  <si>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</si>
  <si>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</si>
  <si>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</si>
  <si>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</si>
  <si>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</si>
  <si>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</si>
  <si>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</si>
  <si>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</si>
  <si>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</si>
  <si>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</si>
  <si>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</si>
  <si>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</si>
  <si>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</si>
  <si>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</si>
  <si>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</si>
  <si>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</si>
  <si>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</si>
  <si>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</si>
  <si>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</si>
  <si>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</si>
  <si>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</si>
  <si>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</si>
  <si>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</si>
  <si>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</si>
  <si>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</si>
  <si>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</si>
  <si>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</si>
  <si>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</si>
  <si>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</si>
  <si>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</si>
  <si>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</si>
  <si>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</si>
  <si>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</si>
  <si>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</si>
  <si>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</si>
  <si>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</si>
  <si>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</si>
  <si>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</si>
  <si>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</si>
  <si>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</si>
  <si>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</si>
  <si>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</si>
  <si>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</si>
  <si>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</si>
  <si>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</si>
  <si>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</si>
  <si>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</si>
  <si>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</si>
  <si>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</si>
  <si>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</si>
  <si>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</si>
  <si>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</si>
  <si>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</si>
  <si>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</si>
  <si>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</si>
  <si>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</si>
  <si>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</si>
  <si>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</si>
  <si>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</si>
  <si>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</si>
  <si>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</si>
  <si>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</si>
  <si>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</si>
  <si>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</si>
  <si>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</si>
  <si>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</si>
  <si>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</si>
  <si>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</si>
  <si>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</si>
  <si>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</si>
  <si>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</si>
  <si>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</si>
  <si>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</si>
  <si>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</si>
  <si>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</si>
  <si>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</si>
  <si>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</si>
  <si>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</si>
  <si>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</si>
  <si>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</si>
  <si>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</si>
  <si>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</si>
  <si>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</si>
  <si>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</si>
  <si>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</si>
  <si>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</si>
  <si>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</si>
  <si>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</si>
  <si>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</si>
  <si>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</si>
  <si>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</si>
  <si>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</si>
  <si>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</si>
  <si>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</si>
  <si>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</si>
  <si>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</si>
  <si>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</si>
  <si>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</si>
  <si>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</si>
  <si>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</si>
  <si>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</si>
  <si>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</si>
  <si>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</si>
  <si>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</si>
  <si>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</si>
  <si>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</si>
  <si>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</si>
  <si>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</si>
  <si>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</si>
  <si>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</si>
  <si>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</si>
  <si>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</si>
  <si>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</si>
  <si>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</si>
  <si>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</si>
  <si>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</si>
  <si>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</si>
  <si>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</si>
  <si>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</si>
  <si>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</si>
  <si>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</si>
  <si>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</si>
  <si>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</si>
  <si>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</si>
  <si>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</si>
  <si>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</si>
  <si>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</si>
  <si>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</si>
  <si>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</si>
  <si>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</si>
  <si>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</si>
  <si>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</si>
  <si>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</si>
  <si>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</si>
  <si>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</si>
  <si>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</si>
  <si>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</si>
  <si>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</si>
  <si>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</si>
  <si>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</si>
  <si>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</si>
  <si>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</si>
  <si>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</si>
  <si>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</si>
  <si>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</si>
  <si>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</si>
  <si>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</si>
  <si>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</si>
  <si>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</si>
  <si>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</si>
  <si>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</si>
  <si>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</si>
  <si>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</si>
  <si>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</si>
  <si>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</si>
  <si>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</si>
  <si>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</si>
  <si>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</si>
  <si>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</si>
  <si>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</si>
  <si>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</si>
  <si>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</si>
  <si>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</si>
  <si>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</si>
  <si>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</si>
  <si>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</si>
  <si>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</si>
  <si>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</si>
  <si>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</si>
  <si>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</si>
  <si>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</si>
  <si>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</si>
  <si>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</si>
  <si>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</si>
  <si>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</si>
  <si>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</si>
  <si>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</si>
  <si>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</si>
  <si>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</si>
  <si>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</si>
  <si>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</si>
  <si>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</si>
  <si>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</si>
  <si>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</si>
  <si>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</si>
  <si>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</si>
  <si>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</si>
  <si>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</si>
  <si>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</si>
  <si>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</si>
  <si>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</si>
  <si>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</si>
  <si>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</si>
  <si>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</si>
  <si>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</si>
  <si>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</si>
  <si>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</si>
  <si>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</si>
  <si>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</si>
  <si>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</si>
  <si>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</si>
  <si>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</si>
  <si>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</si>
  <si>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</si>
  <si>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</si>
  <si>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</si>
  <si>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</si>
  <si>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</si>
  <si>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</si>
  <si>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</si>
  <si>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</si>
  <si>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</si>
  <si>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</si>
  <si>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</si>
  <si>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</si>
  <si>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</si>
  <si>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</si>
  <si>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</si>
  <si>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</si>
  <si>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</si>
  <si>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</si>
  <si>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</si>
  <si>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</si>
  <si>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</si>
  <si>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</si>
  <si>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</si>
  <si>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</si>
  <si>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</si>
  <si>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</si>
  <si>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</si>
  <si>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</si>
  <si>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</si>
  <si>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</si>
  <si>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</si>
  <si>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</si>
  <si>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</si>
  <si>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</si>
  <si>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</si>
  <si>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</si>
  <si>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</si>
  <si>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</si>
  <si>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</si>
  <si>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</si>
  <si>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</si>
  <si>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</si>
  <si>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</si>
  <si>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</si>
  <si>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</si>
  <si>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</si>
  <si>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</si>
  <si>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</si>
  <si>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</si>
  <si>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</si>
  <si>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</si>
  <si>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</si>
  <si>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</si>
  <si>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</si>
  <si>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</si>
  <si>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</si>
  <si>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</si>
  <si>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</si>
  <si>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</si>
  <si>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</si>
  <si>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</si>
  <si>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</si>
  <si>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</si>
  <si>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</si>
  <si>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</si>
  <si>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</si>
  <si>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</si>
  <si>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</si>
  <si>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</si>
  <si>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</si>
  <si>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</si>
  <si>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</si>
  <si>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</si>
  <si>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</si>
  <si>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</si>
  <si>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</si>
  <si>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</si>
  <si>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</si>
  <si>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</si>
  <si>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</si>
  <si>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</si>
  <si>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</si>
  <si>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</si>
  <si>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</si>
  <si>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</si>
  <si>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</si>
  <si>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</si>
  <si>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</si>
  <si>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</si>
  <si>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</si>
  <si>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</si>
  <si>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</si>
  <si>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</si>
  <si>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</si>
  <si>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</si>
  <si>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</si>
  <si>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</si>
  <si>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</si>
  <si>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</si>
  <si>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</si>
  <si>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</si>
  <si>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</si>
  <si>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</si>
  <si>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</si>
  <si>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</si>
  <si>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</si>
  <si>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</si>
  <si>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</si>
  <si>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</si>
  <si>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</si>
  <si>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</si>
  <si>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</si>
  <si>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</si>
  <si>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</si>
  <si>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</si>
  <si>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</si>
  <si>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</si>
  <si>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</si>
  <si>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</si>
  <si>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</si>
  <si>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</si>
  <si>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</si>
  <si>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</si>
  <si>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</si>
  <si>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</si>
  <si>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</si>
  <si>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</si>
  <si>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</si>
  <si>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</si>
  <si>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</si>
  <si>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</si>
  <si>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</si>
  <si>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</si>
  <si>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</si>
  <si>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</si>
  <si>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</si>
  <si>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</si>
  <si>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</si>
  <si>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</si>
  <si>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</si>
  <si>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</si>
  <si>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</si>
  <si>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</si>
  <si>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</si>
  <si>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</si>
  <si>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</si>
  <si>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</si>
  <si>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</si>
  <si>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</si>
  <si>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</si>
  <si>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</si>
  <si>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</si>
  <si>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</si>
  <si>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</si>
  <si>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</si>
  <si>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</si>
  <si>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</si>
  <si>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</si>
  <si>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</si>
  <si>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</si>
  <si>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</si>
  <si>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</si>
  <si>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</si>
  <si>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</si>
  <si>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</si>
  <si>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</si>
  <si>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</si>
  <si>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</si>
  <si>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</si>
  <si>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</si>
  <si>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</si>
  <si>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</si>
  <si>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</si>
  <si>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</si>
  <si>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</si>
  <si>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</si>
  <si>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</si>
  <si>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</si>
  <si>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</si>
  <si>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</si>
  <si>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</si>
  <si>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</si>
  <si>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</si>
  <si>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</si>
  <si>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</si>
  <si>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</si>
  <si>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</si>
  <si>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</si>
  <si>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</si>
  <si>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</si>
  <si>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</si>
  <si>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</si>
  <si>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</si>
  <si>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</si>
  <si>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</si>
  <si>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</si>
  <si>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</si>
  <si>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</si>
  <si>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</si>
  <si>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</si>
  <si>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</si>
  <si>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</si>
  <si>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</si>
  <si>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</si>
  <si>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</si>
  <si>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</si>
  <si>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</si>
  <si>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</si>
  <si>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</si>
  <si>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</si>
  <si>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</si>
  <si>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</si>
  <si>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</si>
  <si>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</si>
  <si>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</si>
  <si>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</si>
  <si>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</si>
  <si>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</si>
  <si>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</si>
  <si>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</si>
  <si>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</si>
  <si>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</si>
  <si>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</si>
  <si>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</si>
  <si>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</si>
  <si>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</si>
  <si>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</si>
  <si>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</si>
  <si>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</si>
  <si>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</si>
  <si>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</si>
  <si>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</si>
  <si>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</si>
  <si>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</si>
  <si>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</si>
  <si>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</si>
  <si>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</si>
  <si>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</si>
  <si>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</si>
  <si>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</si>
  <si>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</si>
  <si>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</si>
  <si>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</si>
  <si>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</si>
  <si>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</si>
  <si>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</si>
  <si>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</si>
  <si>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</si>
  <si>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</si>
  <si>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</si>
  <si>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</si>
  <si>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</si>
  <si>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</si>
  <si>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</si>
  <si>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</si>
  <si>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</si>
  <si>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</si>
  <si>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</si>
  <si>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</si>
  <si>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</si>
  <si>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</si>
  <si>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</si>
  <si>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</si>
  <si>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</si>
  <si>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</si>
  <si>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</si>
  <si>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</si>
  <si>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</si>
  <si>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</si>
  <si>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</si>
  <si>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</si>
  <si>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</si>
  <si>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</si>
  <si>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</si>
  <si>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</si>
  <si>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</si>
  <si>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</si>
  <si>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</si>
  <si>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</si>
  <si>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</si>
  <si>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</si>
  <si>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</si>
  <si>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</si>
  <si>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</si>
  <si>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</si>
  <si>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</si>
  <si>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</si>
  <si>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</si>
  <si>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</si>
  <si>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</si>
  <si>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</si>
  <si>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</si>
  <si>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</si>
  <si>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</si>
  <si>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</si>
  <si>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</si>
  <si>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</si>
  <si>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</si>
  <si>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</si>
  <si>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</si>
  <si>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</si>
  <si>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</si>
  <si>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</si>
  <si>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</si>
  <si>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</si>
  <si>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</si>
  <si>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</si>
  <si>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</si>
  <si>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</si>
  <si>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</si>
  <si>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</si>
  <si>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</si>
  <si>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</si>
  <si>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</si>
  <si>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</si>
  <si>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</si>
  <si>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</si>
  <si>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</si>
  <si>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</si>
  <si>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</si>
  <si>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</si>
  <si>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</si>
  <si>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</si>
  <si>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</si>
  <si>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</si>
  <si>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</si>
  <si>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</si>
  <si>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</si>
  <si>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</si>
  <si>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</si>
  <si>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</si>
  <si>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</si>
  <si>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</si>
  <si>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</si>
  <si>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</si>
  <si>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</si>
  <si>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</si>
  <si>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</si>
  <si>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</si>
  <si>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</si>
  <si>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</si>
  <si>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</si>
  <si>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</si>
  <si>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</si>
  <si>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</si>
  <si>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</si>
  <si>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</si>
  <si>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</si>
  <si>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</si>
  <si>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</si>
  <si>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</si>
  <si>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</si>
  <si>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</si>
  <si>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</si>
  <si>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</si>
  <si>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</si>
  <si>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</si>
  <si>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</si>
  <si>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</si>
  <si>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</si>
  <si>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</si>
  <si>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</si>
  <si>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</si>
  <si>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</si>
  <si>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</si>
  <si>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</si>
  <si>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</si>
  <si>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</si>
  <si>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</si>
  <si>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</si>
  <si>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</si>
  <si>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</si>
  <si>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</si>
  <si>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</si>
  <si>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</si>
  <si>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</si>
  <si>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</si>
  <si>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</si>
  <si>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</si>
  <si>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</si>
  <si>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</si>
  <si>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</si>
  <si>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</si>
  <si>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</si>
  <si>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</si>
  <si>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</si>
  <si>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</si>
  <si>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</si>
  <si>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</si>
  <si>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</si>
  <si>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</si>
  <si>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</si>
  <si>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</si>
  <si>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</si>
  <si>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</si>
  <si>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</si>
  <si>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</si>
  <si>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</si>
  <si>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</si>
  <si>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</si>
  <si>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</si>
  <si>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</si>
  <si>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</si>
  <si>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</si>
  <si>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</si>
  <si>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</si>
  <si>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</si>
  <si>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</si>
  <si>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</si>
  <si>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</si>
  <si>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</si>
  <si>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</si>
  <si>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</si>
  <si>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</si>
  <si>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</si>
  <si>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</si>
  <si>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</si>
  <si>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</si>
  <si>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</si>
  <si>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</si>
  <si>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</si>
  <si>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</si>
  <si>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</si>
  <si>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</si>
  <si>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</si>
  <si>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</si>
  <si>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</si>
  <si>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</si>
  <si>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</si>
  <si>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</si>
  <si>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</si>
  <si>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</si>
  <si>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</si>
  <si>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</si>
  <si>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</si>
  <si>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</si>
  <si>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</si>
  <si>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</si>
  <si>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</si>
  <si>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</si>
  <si>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</si>
  <si>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</si>
  <si>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</si>
  <si>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</si>
  <si>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</si>
  <si>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</si>
  <si>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</si>
  <si>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</si>
  <si>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</si>
  <si>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</si>
  <si>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</si>
  <si>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</si>
  <si>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</si>
  <si>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</si>
  <si>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</si>
  <si>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</si>
  <si>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</si>
  <si>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</si>
  <si>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</si>
  <si>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</si>
  <si>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</si>
  <si>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</si>
  <si>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</si>
  <si>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</si>
  <si>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</si>
  <si>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</si>
  <si>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</si>
  <si>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</si>
  <si>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</si>
  <si>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</si>
  <si>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</si>
  <si>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</si>
  <si>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</si>
  <si>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</si>
  <si>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</si>
  <si>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</si>
  <si>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</si>
  <si>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</si>
  <si>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</si>
  <si>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</si>
  <si>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</si>
  <si>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</si>
  <si>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</si>
  <si>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</si>
  <si>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</si>
  <si>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</si>
  <si>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</si>
  <si>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</si>
  <si>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</si>
  <si>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</si>
  <si>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</si>
  <si>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</si>
  <si>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</si>
  <si>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</si>
  <si>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</si>
  <si>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</si>
  <si>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</si>
  <si>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</si>
  <si>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</si>
  <si>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</si>
  <si>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</si>
  <si>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</si>
  <si>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</si>
  <si>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</si>
  <si>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</si>
  <si>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</si>
  <si>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</si>
  <si>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</si>
  <si>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</si>
  <si>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</si>
  <si>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</si>
  <si>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</si>
  <si>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</si>
  <si>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</si>
  <si>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</si>
  <si>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</si>
  <si>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</si>
  <si>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</si>
  <si>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</si>
  <si>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</si>
  <si>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</si>
  <si>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</si>
  <si>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</si>
  <si>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</si>
  <si>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</si>
  <si>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</si>
  <si>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</si>
  <si>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</si>
  <si>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</si>
  <si>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</si>
  <si>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</si>
  <si>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</si>
  <si>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</si>
  <si>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</si>
  <si>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</si>
  <si>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</si>
  <si>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</si>
  <si>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</si>
  <si>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</si>
  <si>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</si>
  <si>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</si>
  <si>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</si>
  <si>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</si>
  <si>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</si>
  <si>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</si>
  <si>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</si>
  <si>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</si>
  <si>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</si>
  <si>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</si>
  <si>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</si>
  <si>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</si>
  <si>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</si>
  <si>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</si>
  <si>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</si>
  <si>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</si>
  <si>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</si>
  <si>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</si>
  <si>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</si>
  <si>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</si>
  <si>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</si>
  <si>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</si>
  <si>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</si>
  <si>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</si>
  <si>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</si>
  <si>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</si>
  <si>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</si>
  <si>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</si>
  <si>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</si>
  <si>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</si>
  <si>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</si>
  <si>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</si>
  <si>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</si>
  <si>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</si>
  <si>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</si>
  <si>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</si>
  <si>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</si>
  <si>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</si>
  <si>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</si>
  <si>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</si>
  <si>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</si>
  <si>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</si>
  <si>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</si>
  <si>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</si>
  <si>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</si>
  <si>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</si>
  <si>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</si>
  <si>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</si>
  <si>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</si>
  <si>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</si>
  <si>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</si>
  <si>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</si>
  <si>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</si>
  <si>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</si>
  <si>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</si>
  <si>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</si>
  <si>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</si>
  <si>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</si>
  <si>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</si>
  <si>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</si>
  <si>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</si>
  <si>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</si>
  <si>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</si>
  <si>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</si>
  <si>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</si>
  <si>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</si>
  <si>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</si>
  <si>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</si>
  <si>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</si>
  <si>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</si>
  <si>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</si>
  <si>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</si>
  <si>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</si>
  <si>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</si>
  <si>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</si>
  <si>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</si>
  <si>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</si>
  <si>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</si>
  <si>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</si>
  <si>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</si>
  <si>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</si>
  <si>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</si>
  <si>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</si>
  <si>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</si>
  <si>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</si>
  <si>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</si>
  <si>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</si>
  <si>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</si>
  <si>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</si>
  <si>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</si>
  <si>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</si>
  <si>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</si>
  <si>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</si>
  <si>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</si>
  <si>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</si>
  <si>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</si>
  <si>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</si>
  <si>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</si>
  <si>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</si>
  <si>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</si>
  <si>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</si>
  <si>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</si>
  <si>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</si>
  <si>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</si>
  <si>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</si>
  <si>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</si>
  <si>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</si>
  <si>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</si>
  <si>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</si>
  <si>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</si>
  <si>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</si>
  <si>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</si>
  <si>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</si>
  <si>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</si>
  <si>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</si>
  <si>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</si>
  <si>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</si>
  <si>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</si>
  <si>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</si>
  <si>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</si>
  <si>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</si>
  <si>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</si>
  <si>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</si>
  <si>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</si>
  <si>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</si>
  <si>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</si>
  <si>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</si>
  <si>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</si>
  <si>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</si>
  <si>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</si>
  <si>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</si>
  <si>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</si>
  <si>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</si>
  <si>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</si>
  <si>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</si>
  <si>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</si>
  <si>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</si>
  <si>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</si>
  <si>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</si>
  <si>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</si>
  <si>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</si>
  <si>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</si>
  <si>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</si>
  <si>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</si>
  <si>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</si>
  <si>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</si>
  <si>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</si>
  <si>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</si>
  <si>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</si>
  <si>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</si>
  <si>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</si>
  <si>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</si>
  <si>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</si>
  <si>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</si>
  <si>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</si>
  <si>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</si>
  <si>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</si>
  <si>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</si>
  <si>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</si>
  <si>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</si>
  <si>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</si>
  <si>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</si>
  <si>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</si>
  <si>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</si>
  <si>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</si>
  <si>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</si>
  <si>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</si>
  <si>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</si>
  <si>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</si>
  <si>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</si>
  <si>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</si>
  <si>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</si>
  <si>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</si>
  <si>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</si>
  <si>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</si>
  <si>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</si>
  <si>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</si>
  <si>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</si>
  <si>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</si>
  <si>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</si>
  <si>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</si>
  <si>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</si>
  <si>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</si>
  <si>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</si>
  <si>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</si>
  <si>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</si>
  <si>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</si>
  <si>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</si>
  <si>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</si>
  <si>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</si>
  <si>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</si>
  <si>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</si>
  <si>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</si>
  <si>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</si>
  <si>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</si>
  <si>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</si>
  <si>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</si>
  <si>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</si>
  <si>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</si>
  <si>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</si>
  <si>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</si>
  <si>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</si>
  <si>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</si>
  <si>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</si>
  <si>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</si>
  <si>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</si>
  <si>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</si>
  <si>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</si>
  <si>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</si>
  <si>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</si>
  <si>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</si>
  <si>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</si>
  <si>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</si>
  <si>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</si>
  <si>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</si>
  <si>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</si>
  <si>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</si>
  <si>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</si>
  <si>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</si>
  <si>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</si>
  <si>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</si>
  <si>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</si>
  <si>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</si>
  <si>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</si>
  <si>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</si>
  <si>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</si>
  <si>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</si>
  <si>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</si>
  <si>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</si>
  <si>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</si>
  <si>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</si>
  <si>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</si>
  <si>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</si>
  <si>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</si>
  <si>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</si>
  <si>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</si>
  <si>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</si>
  <si>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</si>
  <si>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</si>
  <si>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</si>
  <si>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</si>
  <si>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</si>
  <si>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</si>
  <si>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</si>
  <si>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</si>
  <si>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</si>
  <si>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</si>
  <si>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</si>
  <si>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</si>
  <si>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</si>
  <si>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</si>
  <si>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</si>
  <si>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</si>
  <si>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</si>
  <si>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</si>
  <si>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</si>
  <si>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</si>
  <si>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</si>
  <si>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</si>
  <si>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</si>
  <si>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</si>
  <si>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</si>
  <si>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</si>
  <si>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</si>
  <si>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</si>
  <si>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</si>
  <si>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</si>
  <si>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</si>
  <si>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</si>
  <si>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</si>
  <si>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</si>
  <si>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</si>
  <si>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</si>
  <si>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</si>
  <si>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</si>
  <si>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</si>
  <si>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</si>
  <si>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</si>
  <si>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</si>
  <si>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</si>
  <si>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</si>
  <si>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</si>
  <si>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</si>
  <si>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</si>
  <si>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</si>
  <si>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</si>
  <si>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</si>
  <si>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</si>
  <si>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</si>
  <si>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</si>
  <si>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</si>
  <si>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</si>
  <si>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</si>
  <si>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</si>
  <si>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</si>
  <si>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</si>
  <si>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</si>
  <si>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</si>
  <si>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</si>
  <si>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</si>
  <si>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</si>
  <si>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</si>
  <si>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</si>
  <si>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</si>
  <si>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</si>
  <si>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</si>
  <si>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</si>
  <si>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</si>
  <si>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</si>
  <si>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</si>
  <si>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</si>
  <si>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</si>
  <si>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</si>
  <si>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</si>
  <si>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</si>
  <si>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</si>
  <si>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</si>
  <si>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</si>
  <si>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</si>
  <si>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</si>
  <si>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</si>
  <si>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</si>
  <si>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</si>
  <si>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</si>
  <si>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</si>
  <si>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</si>
  <si>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</si>
  <si>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</si>
  <si>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</si>
  <si>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</si>
  <si>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</si>
  <si>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</si>
  <si>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</si>
  <si>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</si>
  <si>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</si>
  <si>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</si>
  <si>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</si>
  <si>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</si>
  <si>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</si>
  <si>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</si>
  <si>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</si>
  <si>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</si>
  <si>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</si>
  <si>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</si>
  <si>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</si>
  <si>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</si>
  <si>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</si>
  <si>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</si>
  <si>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</si>
  <si>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</si>
  <si>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</si>
  <si>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</si>
  <si>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</si>
  <si>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</si>
  <si>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</si>
  <si>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</si>
  <si>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</si>
  <si>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</si>
  <si>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</si>
  <si>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</si>
  <si>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</si>
  <si>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</si>
  <si>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</si>
  <si>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</si>
  <si>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</si>
  <si>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</si>
  <si>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</si>
  <si>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</si>
  <si>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</si>
  <si>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</si>
  <si>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</si>
  <si>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</si>
  <si>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</si>
  <si>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</si>
  <si>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</si>
  <si>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</si>
  <si>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</si>
  <si>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</si>
  <si>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</si>
  <si>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</si>
  <si>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</si>
  <si>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</si>
  <si>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</si>
  <si>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</si>
  <si>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</si>
  <si>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</si>
  <si>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</si>
  <si>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</si>
  <si>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</si>
  <si>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</si>
  <si>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</si>
  <si>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</si>
  <si>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</si>
  <si>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</si>
  <si>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</si>
  <si>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</si>
  <si>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</si>
  <si>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</si>
  <si>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</si>
  <si>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</si>
  <si>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</si>
  <si>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</si>
  <si>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</si>
  <si>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</si>
  <si>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</si>
  <si>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</si>
  <si>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</si>
  <si>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</si>
  <si>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</si>
  <si>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</si>
  <si>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</si>
  <si>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</si>
  <si>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</si>
  <si>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</si>
  <si>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</si>
  <si>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</si>
  <si>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</si>
  <si>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</si>
  <si>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</si>
  <si>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</si>
  <si>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</si>
  <si>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</si>
  <si>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</si>
  <si>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</si>
  <si>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</si>
  <si>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</si>
  <si>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</si>
  <si>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</si>
  <si>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</si>
  <si>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</si>
  <si>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</si>
  <si>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</si>
  <si>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</si>
  <si>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</si>
  <si>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</si>
  <si>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</si>
  <si>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</si>
  <si>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</si>
  <si>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</si>
  <si>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</si>
  <si>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</si>
  <si>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</si>
  <si>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</si>
  <si>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</si>
  <si>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</si>
  <si>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</si>
  <si>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</si>
  <si>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</si>
  <si>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</si>
  <si>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</si>
  <si>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</si>
  <si>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</si>
  <si>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</si>
  <si>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</si>
  <si>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</si>
  <si>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</si>
  <si>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</si>
  <si>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</si>
  <si>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</si>
  <si>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</si>
  <si>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</si>
  <si>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</si>
  <si>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</si>
  <si>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</si>
  <si>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</si>
  <si>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</si>
  <si>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</si>
  <si>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</si>
  <si>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</si>
  <si>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</si>
  <si>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</si>
  <si>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</si>
  <si>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</si>
  <si>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</si>
  <si>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</si>
  <si>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</si>
  <si>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</si>
  <si>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</si>
  <si>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</si>
  <si>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</si>
  <si>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</si>
  <si>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</si>
  <si>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</si>
  <si>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</si>
  <si>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</si>
  <si>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</si>
  <si>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</si>
  <si>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</si>
  <si>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</si>
  <si>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</si>
  <si>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</si>
  <si>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</si>
  <si>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</si>
  <si>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</si>
  <si>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</si>
  <si>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</si>
  <si>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</si>
  <si>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</si>
  <si>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</si>
  <si>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</si>
  <si>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</si>
  <si>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</si>
  <si>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</si>
  <si>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</si>
  <si>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</si>
  <si>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</si>
  <si>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</si>
  <si>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</si>
  <si>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</si>
  <si>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</si>
  <si>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</si>
  <si>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</si>
  <si>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</si>
  <si>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</si>
  <si>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</si>
  <si>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</si>
  <si>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</si>
  <si>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</si>
  <si>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</si>
  <si>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</si>
  <si>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</si>
  <si>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</si>
  <si>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</si>
  <si>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</si>
  <si>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</si>
  <si>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</si>
  <si>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</si>
  <si>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</si>
  <si>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</si>
  <si>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</si>
  <si>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</si>
  <si>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</si>
  <si>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</si>
  <si>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</si>
  <si>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</si>
  <si>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</si>
  <si>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</si>
  <si>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</si>
  <si>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</si>
  <si>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</si>
  <si>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</si>
  <si>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</si>
  <si>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</si>
  <si>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</si>
  <si>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</si>
  <si>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</si>
  <si>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</si>
  <si>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</si>
  <si>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</si>
  <si>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</si>
  <si>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</si>
  <si>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</si>
  <si>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</si>
  <si>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</si>
  <si>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</si>
  <si>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</si>
  <si>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</si>
  <si>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</si>
  <si>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</si>
  <si>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</si>
  <si>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</si>
  <si>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</si>
  <si>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</si>
  <si>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</si>
  <si>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</si>
  <si>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</si>
  <si>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</si>
  <si>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</si>
  <si>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</si>
  <si>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</si>
  <si>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</si>
  <si>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</si>
  <si>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</si>
  <si>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</si>
  <si>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</si>
  <si>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</si>
  <si>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</si>
  <si>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</si>
  <si>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</si>
  <si>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</si>
  <si>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</si>
  <si>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</si>
  <si>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</si>
  <si>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</si>
  <si>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</si>
  <si>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</si>
  <si>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</si>
  <si>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</si>
  <si>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</si>
  <si>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</si>
  <si>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</si>
  <si>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</si>
  <si>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</si>
  <si>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</si>
  <si>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</si>
  <si>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</si>
  <si>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</si>
  <si>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</si>
  <si>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</si>
  <si>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</si>
  <si>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</si>
  <si>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</si>
  <si>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</si>
  <si>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</si>
  <si>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</si>
  <si>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</si>
  <si>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</si>
  <si>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</si>
  <si>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</si>
  <si>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</si>
  <si>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</si>
  <si>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</si>
  <si>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</si>
  <si>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</si>
  <si>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</si>
  <si>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</si>
  <si>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</si>
  <si>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</si>
  <si>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</si>
  <si>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</si>
  <si>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</si>
  <si>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</si>
  <si>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</si>
  <si>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</si>
  <si>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</si>
  <si>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</si>
  <si>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</si>
  <si>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</si>
  <si>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</si>
  <si>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</si>
  <si>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</si>
  <si>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</si>
  <si>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</si>
  <si>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</si>
  <si>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</si>
  <si>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</si>
  <si>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</si>
  <si>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</si>
  <si>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</si>
  <si>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</si>
  <si>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</si>
  <si>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</si>
  <si>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</si>
  <si>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</si>
  <si>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</si>
  <si>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</si>
  <si>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</si>
  <si>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</si>
  <si>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</si>
  <si>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</si>
  <si>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</si>
  <si>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</si>
  <si>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</si>
  <si>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</si>
  <si>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</si>
  <si>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</si>
  <si>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</si>
  <si>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</si>
  <si>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</si>
  <si>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</si>
  <si>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</si>
  <si>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</si>
  <si>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</si>
  <si>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</si>
  <si>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</si>
  <si>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</si>
  <si>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</si>
  <si>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</si>
  <si>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</si>
  <si>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</si>
  <si>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</si>
  <si>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</si>
  <si>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</si>
  <si>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</si>
  <si>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</si>
  <si>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</si>
  <si>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</si>
  <si>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</si>
  <si>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</si>
  <si>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</si>
  <si>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</si>
  <si>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</si>
  <si>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</si>
  <si>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</si>
  <si>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</si>
  <si>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</si>
  <si>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</si>
  <si>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</si>
  <si>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</si>
  <si>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</si>
  <si>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</si>
  <si>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</si>
  <si>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</si>
  <si>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</si>
  <si>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</si>
  <si>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</si>
  <si>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</si>
  <si>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</si>
  <si>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</si>
  <si>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</si>
  <si>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</si>
  <si>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</si>
  <si>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</si>
  <si>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</si>
  <si>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</si>
  <si>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</si>
  <si>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</si>
  <si>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</si>
  <si>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</si>
  <si>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</si>
  <si>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</si>
  <si>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</si>
  <si>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</si>
  <si>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</si>
  <si>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</si>
  <si>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</si>
  <si>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</si>
  <si>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</si>
  <si>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</si>
  <si>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</si>
  <si>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</si>
  <si>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</si>
  <si>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</si>
  <si>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</si>
  <si>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</si>
  <si>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</si>
  <si>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</si>
  <si>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</si>
  <si>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</si>
  <si>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</si>
  <si>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</si>
  <si>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</si>
  <si>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</si>
  <si>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</si>
  <si>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</si>
  <si>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</si>
  <si>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</si>
  <si>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</si>
  <si>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</si>
  <si>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</si>
  <si>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</si>
  <si>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</si>
  <si>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</si>
  <si>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</si>
  <si>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</si>
  <si>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</si>
  <si>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</si>
  <si>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</si>
  <si>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</si>
  <si>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</si>
  <si>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</si>
  <si>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</si>
  <si>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</si>
  <si>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</si>
  <si>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</si>
  <si>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</si>
  <si>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</si>
  <si>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</si>
  <si>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</si>
  <si>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</si>
  <si>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</si>
  <si>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</si>
  <si>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</si>
  <si>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</si>
  <si>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</si>
  <si>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</si>
  <si>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</si>
  <si>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</si>
  <si>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</si>
  <si>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</si>
  <si>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</si>
  <si>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</si>
  <si>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</si>
  <si>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</si>
  <si>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</si>
  <si>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</si>
  <si>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</si>
  <si>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</si>
  <si>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</si>
  <si>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</si>
  <si>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</si>
  <si>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</si>
  <si>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</si>
  <si>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</si>
  <si>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</si>
  <si>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</si>
  <si>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</si>
  <si>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</si>
  <si>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</si>
  <si>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</si>
  <si>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</si>
  <si>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</si>
  <si>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</si>
  <si>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</si>
  <si>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</si>
  <si>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</si>
  <si>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</si>
  <si>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</si>
  <si>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</si>
  <si>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</si>
  <si>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</si>
  <si>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</si>
  <si>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</si>
  <si>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</si>
  <si>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</si>
  <si>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</si>
  <si>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</si>
  <si>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</si>
  <si>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</si>
  <si>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</si>
  <si>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</si>
  <si>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</si>
  <si>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</si>
  <si>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</si>
  <si>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</si>
  <si>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</si>
  <si>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</si>
  <si>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</si>
  <si>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</si>
  <si>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</si>
  <si>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</si>
  <si>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</si>
  <si>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</si>
  <si>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</si>
  <si>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</si>
  <si>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</si>
  <si>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</si>
  <si>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</si>
  <si>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</si>
  <si>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</si>
  <si>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</si>
  <si>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</si>
  <si>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</si>
  <si>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</si>
  <si>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</si>
  <si>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</si>
  <si>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</si>
  <si>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</si>
  <si>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</si>
  <si>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</si>
  <si>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</si>
  <si>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</si>
  <si>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</si>
  <si>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</si>
  <si>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</si>
  <si>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</si>
  <si>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</si>
  <si>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</si>
  <si>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</si>
  <si>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</si>
  <si>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</si>
  <si>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</si>
  <si>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</si>
  <si>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</si>
  <si>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</si>
  <si>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</si>
  <si>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</si>
  <si>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</si>
  <si>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</si>
  <si>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</si>
  <si>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</si>
  <si>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</si>
  <si>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</si>
  <si>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</si>
  <si>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</si>
  <si>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</si>
  <si>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</si>
  <si>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</si>
  <si>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</si>
  <si>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</si>
  <si>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</si>
  <si>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</si>
  <si>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</si>
  <si>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</si>
  <si>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</si>
  <si>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</si>
  <si>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</si>
  <si>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</si>
  <si>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</si>
  <si>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</si>
  <si>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</si>
  <si>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</si>
  <si>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</si>
  <si>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</si>
  <si>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</si>
  <si>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</si>
  <si>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</si>
  <si>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</si>
  <si>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</si>
  <si>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</si>
  <si>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</si>
  <si>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</si>
  <si>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</si>
  <si>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</si>
  <si>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</si>
  <si>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</si>
  <si>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</si>
  <si>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</si>
  <si>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</si>
  <si>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</si>
  <si>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</si>
  <si>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</si>
  <si>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</si>
  <si>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</si>
  <si>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</si>
  <si>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</si>
  <si>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</si>
  <si>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</si>
  <si>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</si>
  <si>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</si>
  <si>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</si>
  <si>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</si>
  <si>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</si>
  <si>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</si>
  <si>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</si>
  <si>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</si>
  <si>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</si>
  <si>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</si>
  <si>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</si>
  <si>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</si>
  <si>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</si>
  <si>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</si>
  <si>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</si>
  <si>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</si>
  <si>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</si>
  <si>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</si>
  <si>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</si>
  <si>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</si>
  <si>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</si>
  <si>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</si>
  <si>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</si>
  <si>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</si>
  <si>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</si>
  <si>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</si>
  <si>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</si>
  <si>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</si>
  <si>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</si>
  <si>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</si>
  <si>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</si>
  <si>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</si>
  <si>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</si>
  <si>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</si>
  <si>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</si>
  <si>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</si>
  <si>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</si>
  <si>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</si>
  <si>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</si>
  <si>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</si>
  <si>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</si>
  <si>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</si>
  <si>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</si>
  <si>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</si>
  <si>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</si>
  <si>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</si>
  <si>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</si>
  <si>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</si>
  <si>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</si>
  <si>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</si>
  <si>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</si>
  <si>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</si>
  <si>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</si>
  <si>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</si>
  <si>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</si>
  <si>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</si>
  <si>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</si>
  <si>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</si>
  <si>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</si>
  <si>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</si>
  <si>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</si>
  <si>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</si>
  <si>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</si>
  <si>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</si>
  <si>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</si>
  <si>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</si>
  <si>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</si>
  <si>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</si>
  <si>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</si>
  <si>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</si>
  <si>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</si>
  <si>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</si>
  <si>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</si>
  <si>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</si>
  <si>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</si>
  <si>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</si>
  <si>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</si>
  <si>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</si>
  <si>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</si>
  <si>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</si>
  <si>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</si>
  <si>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</si>
  <si>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</si>
  <si>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</si>
  <si>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</si>
  <si>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</si>
  <si>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</si>
  <si>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</si>
  <si>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</si>
  <si>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</si>
  <si>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</si>
  <si>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</si>
  <si>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</si>
  <si>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</si>
  <si>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</si>
  <si>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</si>
  <si>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</si>
  <si>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</si>
  <si>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</si>
  <si>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</si>
  <si>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</si>
  <si>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</si>
  <si>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</si>
  <si>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</si>
  <si>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</si>
  <si>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</si>
  <si>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</si>
  <si>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</si>
  <si>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</si>
  <si>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</si>
  <si>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</si>
  <si>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</si>
  <si>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</si>
  <si>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</si>
  <si>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</si>
  <si>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</si>
  <si>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</si>
  <si>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</si>
  <si>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</si>
  <si>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</si>
  <si>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</si>
  <si>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</si>
  <si>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</si>
  <si>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</si>
  <si>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</si>
  <si>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</si>
  <si>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</si>
  <si>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</si>
  <si>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</si>
  <si>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</si>
  <si>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</si>
  <si>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</si>
  <si>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</si>
  <si>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</si>
  <si>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</si>
  <si>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</si>
  <si>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</si>
  <si>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</si>
  <si>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</si>
  <si>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</si>
  <si>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</si>
  <si>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</si>
  <si>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</si>
  <si>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</si>
  <si>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</si>
  <si>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</si>
  <si>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</si>
  <si>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</si>
  <si>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</si>
  <si>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</si>
  <si>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</si>
  <si>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</si>
  <si>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</si>
  <si>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</si>
  <si>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</si>
  <si>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</si>
  <si>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</si>
  <si>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</si>
  <si>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</si>
  <si>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</si>
  <si>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</si>
  <si>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</si>
  <si>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</si>
  <si>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</si>
  <si>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</si>
  <si>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</si>
  <si>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</si>
  <si>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</si>
  <si>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</si>
  <si>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</si>
  <si>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</si>
  <si>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</si>
  <si>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</si>
  <si>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</si>
  <si>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</si>
  <si>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</si>
  <si>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</si>
  <si>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</si>
  <si>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</si>
  <si>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</si>
  <si>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</si>
  <si>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</si>
  <si>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</si>
  <si>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</si>
  <si>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</si>
  <si>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</si>
  <si>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</si>
  <si>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</si>
  <si>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</si>
  <si>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</si>
  <si>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</si>
  <si>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</si>
  <si>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</si>
  <si>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</si>
  <si>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</si>
  <si>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</si>
  <si>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</si>
  <si>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</si>
  <si>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</si>
  <si>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</si>
  <si>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</si>
  <si>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</si>
  <si>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</si>
  <si>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</si>
  <si>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</si>
  <si>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</si>
  <si>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</si>
  <si>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</si>
  <si>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</si>
  <si>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</si>
  <si>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</si>
  <si>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</si>
  <si>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</si>
  <si>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</si>
  <si>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</si>
  <si>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</si>
  <si>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</si>
  <si>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</si>
  <si>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</si>
  <si>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</si>
  <si>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</si>
  <si>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</si>
  <si>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</si>
  <si>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</si>
  <si>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</si>
  <si>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</si>
  <si>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</si>
  <si>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</si>
  <si>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</si>
  <si>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</si>
  <si>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</si>
  <si>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</si>
  <si>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</si>
  <si>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</si>
  <si>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</si>
  <si>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</si>
  <si>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</si>
  <si>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</si>
  <si>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</si>
  <si>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</si>
  <si>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</si>
  <si>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</si>
  <si>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</si>
  <si>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</si>
  <si>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</si>
  <si>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</si>
  <si>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</si>
  <si>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</si>
  <si>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</si>
  <si>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</si>
  <si>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</si>
  <si>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</si>
  <si>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</si>
  <si>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</si>
  <si>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</si>
  <si>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</si>
  <si>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</si>
  <si>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</si>
  <si>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</si>
  <si>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</si>
  <si>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</si>
  <si>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</si>
  <si>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</si>
  <si>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</si>
  <si>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</si>
  <si>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</si>
  <si>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</si>
  <si>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</si>
  <si>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</si>
  <si>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</si>
  <si>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</si>
  <si>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</si>
  <si>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</si>
  <si>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</si>
  <si>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</si>
  <si>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</si>
  <si>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</si>
  <si>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</si>
  <si>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</si>
  <si>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</si>
  <si>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</si>
  <si>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</si>
  <si>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</si>
  <si>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</si>
  <si>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</si>
  <si>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</si>
  <si>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</si>
  <si>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</si>
  <si>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</si>
  <si>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</si>
  <si>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</si>
  <si>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</si>
  <si>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</si>
  <si>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</si>
  <si>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</si>
  <si>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</si>
  <si>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</si>
  <si>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</si>
  <si>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</si>
  <si>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</si>
  <si>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</si>
  <si>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</si>
  <si>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</si>
  <si>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</si>
  <si>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</si>
  <si>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</si>
  <si>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</si>
  <si>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</si>
  <si>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</si>
  <si>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</si>
  <si>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</si>
  <si>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</si>
  <si>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</si>
  <si>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</si>
  <si>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</si>
  <si>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</si>
  <si>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</si>
  <si>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</si>
  <si>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</si>
  <si>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</si>
  <si>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</si>
  <si>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</si>
  <si>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</si>
  <si>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</si>
  <si>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</si>
  <si>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</si>
  <si>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</si>
  <si>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</si>
  <si>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</si>
  <si>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</si>
  <si>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</si>
  <si>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</si>
  <si>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</si>
  <si>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</si>
  <si>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</si>
  <si>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</si>
  <si>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</si>
  <si>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</si>
  <si>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</si>
  <si>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</si>
  <si>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</si>
  <si>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</si>
  <si>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</si>
  <si>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</si>
  <si>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</si>
  <si>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</si>
  <si>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</si>
  <si>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</si>
  <si>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</si>
  <si>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</si>
  <si>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</si>
  <si>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</si>
  <si>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</si>
  <si>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</si>
  <si>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</si>
  <si>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</si>
  <si>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</si>
  <si>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</si>
  <si>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</si>
  <si>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</si>
  <si>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</si>
  <si>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</si>
  <si>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</si>
  <si>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</si>
  <si>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</si>
  <si>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</si>
  <si>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</si>
  <si>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</si>
  <si>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</si>
  <si>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</si>
  <si>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</si>
  <si>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</si>
  <si>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</si>
  <si>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</si>
  <si>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</si>
  <si>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</si>
  <si>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</si>
  <si>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</si>
  <si>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</si>
  <si>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</si>
  <si>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</si>
  <si>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</si>
  <si>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</si>
  <si>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</si>
  <si>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</si>
  <si>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</si>
  <si>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</si>
  <si>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</si>
  <si>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</si>
  <si>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</si>
  <si>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</si>
  <si>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</si>
  <si>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</si>
  <si>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</si>
  <si>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</si>
  <si>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</si>
  <si>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</si>
  <si>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</si>
  <si>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</si>
  <si>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</si>
  <si>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</si>
  <si>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</si>
  <si>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</si>
  <si>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</si>
  <si>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</si>
  <si>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</si>
  <si>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</si>
  <si>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</si>
  <si>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</si>
  <si>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</si>
  <si>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</si>
  <si>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</si>
  <si>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</si>
  <si>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</si>
  <si>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</si>
  <si>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</si>
  <si>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</si>
  <si>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</si>
  <si>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</si>
  <si>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</si>
  <si>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</si>
  <si>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</si>
  <si>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</si>
  <si>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</si>
  <si>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</si>
  <si>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</si>
  <si>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</si>
  <si>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</si>
  <si>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</si>
  <si>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</si>
  <si>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</si>
  <si>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</si>
  <si>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</si>
  <si>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</si>
  <si>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</si>
  <si>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</si>
  <si>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</si>
  <si>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</si>
  <si>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</si>
  <si>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</si>
  <si>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</si>
  <si>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</si>
  <si>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</si>
  <si>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</si>
  <si>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</si>
  <si>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</si>
  <si>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</si>
  <si>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</si>
  <si>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</si>
  <si>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</si>
  <si>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</si>
  <si>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</si>
  <si>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</si>
  <si>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</si>
  <si>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</si>
  <si>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</si>
  <si>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</si>
  <si>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</si>
  <si>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</si>
  <si>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</si>
  <si>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</si>
  <si>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</si>
  <si>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</si>
  <si>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</si>
  <si>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</si>
  <si>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</si>
  <si>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</si>
  <si>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</si>
  <si>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</si>
  <si>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</si>
  <si>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</si>
  <si>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</si>
  <si>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</si>
  <si>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</si>
  <si>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</si>
  <si>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</si>
  <si>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</si>
  <si>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</si>
  <si>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</si>
  <si>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</si>
  <si>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</si>
  <si>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</si>
  <si>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</si>
  <si>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</si>
  <si>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</si>
  <si>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</si>
  <si>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</si>
  <si>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</si>
  <si>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</si>
  <si>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</si>
  <si>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</si>
  <si>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</si>
  <si>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</si>
  <si>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</si>
  <si>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</si>
  <si>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</si>
  <si>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</si>
  <si>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</si>
  <si>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</si>
  <si>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</si>
  <si>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</si>
  <si>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</si>
  <si>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</si>
  <si>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</si>
  <si>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</si>
  <si>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</si>
  <si>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</si>
  <si>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</si>
  <si>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</si>
  <si>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</si>
  <si>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</si>
  <si>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</si>
  <si>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</si>
  <si>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</si>
  <si>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</si>
  <si>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</si>
  <si>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</si>
  <si>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</si>
  <si>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</si>
  <si>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</si>
  <si>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</si>
  <si>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</si>
  <si>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</si>
  <si>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</si>
  <si>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</si>
  <si>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</si>
  <si>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</si>
  <si>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</si>
  <si>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</si>
  <si>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</si>
  <si>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</si>
  <si>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</si>
  <si>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</si>
  <si>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</si>
  <si>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</si>
  <si>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</si>
  <si>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</si>
  <si>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</si>
  <si>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</si>
  <si>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</si>
  <si>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</si>
  <si>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</si>
  <si>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</si>
  <si>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</si>
  <si>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</si>
  <si>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</si>
  <si>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</si>
  <si>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</si>
  <si>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</si>
  <si>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</si>
  <si>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</si>
  <si>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</si>
  <si>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</si>
  <si>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</si>
  <si>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</si>
  <si>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</si>
  <si>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</si>
  <si>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</si>
  <si>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</si>
  <si>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</si>
  <si>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</si>
  <si>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</si>
  <si>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</si>
  <si>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</si>
  <si>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</si>
  <si>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</si>
  <si>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</si>
  <si>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</si>
  <si>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</si>
  <si>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</si>
  <si>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</si>
  <si>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</si>
  <si>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</si>
  <si>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</si>
  <si>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</si>
  <si>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</si>
  <si>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</si>
  <si>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</si>
  <si>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</si>
  <si>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</si>
  <si>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</si>
  <si>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</si>
  <si>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</si>
  <si>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</si>
  <si>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</si>
  <si>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</si>
  <si>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</si>
  <si>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</si>
  <si>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</si>
  <si>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</si>
  <si>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</si>
  <si>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</si>
  <si>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</si>
  <si>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</si>
  <si>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</si>
  <si>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</si>
  <si>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</si>
  <si>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</si>
  <si>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</si>
  <si>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</si>
  <si>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</si>
  <si>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</si>
  <si>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</si>
  <si>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</si>
  <si>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</si>
  <si>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</si>
  <si>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</si>
  <si>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</si>
  <si>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</si>
  <si>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</si>
  <si>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</si>
  <si>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</si>
  <si>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</si>
  <si>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</si>
  <si>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</si>
  <si>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</si>
  <si>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</si>
  <si>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</si>
  <si>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</si>
  <si>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</si>
  <si>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</si>
  <si>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</si>
  <si>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</si>
  <si>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</si>
  <si>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</si>
  <si>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</si>
  <si>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</si>
  <si>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</si>
  <si>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</si>
  <si>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</si>
  <si>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</si>
  <si>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</si>
  <si>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</si>
  <si>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</si>
  <si>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</si>
  <si>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</si>
  <si>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</si>
  <si>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</si>
  <si>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</si>
  <si>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</si>
  <si>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</si>
  <si>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</si>
  <si>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</si>
  <si>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</si>
  <si>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</si>
  <si>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</si>
  <si>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</si>
  <si>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</si>
  <si>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</si>
  <si>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</si>
  <si>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</si>
  <si>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</si>
  <si>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</si>
  <si>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</si>
  <si>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</si>
  <si>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</si>
  <si>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</si>
  <si>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</si>
  <si>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</si>
  <si>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</si>
  <si>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</si>
  <si>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</si>
  <si>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</si>
  <si>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</si>
  <si>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</si>
  <si>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</si>
  <si>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</si>
  <si>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</si>
  <si>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</si>
  <si>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</si>
  <si>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</si>
  <si>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</si>
  <si>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</si>
  <si>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</si>
  <si>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</si>
  <si>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</si>
  <si>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</si>
  <si>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</si>
  <si>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</si>
  <si>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</si>
  <si>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</si>
  <si>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</si>
  <si>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</si>
  <si>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</si>
  <si>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</si>
  <si>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</si>
  <si>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</si>
  <si>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</si>
  <si>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</si>
  <si>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</si>
  <si>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</si>
  <si>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</si>
  <si>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</si>
  <si>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</si>
  <si>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</si>
  <si>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</si>
  <si>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</si>
  <si>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</si>
  <si>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</si>
  <si>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</si>
  <si>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</si>
  <si>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</si>
  <si>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</si>
  <si>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</si>
  <si>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</si>
  <si>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</si>
  <si>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</si>
  <si>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</si>
  <si>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</si>
  <si>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</si>
  <si>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</si>
  <si>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</si>
  <si>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</si>
  <si>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</si>
  <si>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</si>
  <si>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</si>
  <si>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</si>
  <si>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</si>
  <si>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</si>
  <si>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</si>
  <si>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</si>
  <si>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</si>
  <si>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</si>
  <si>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</si>
  <si>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</si>
  <si>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</si>
  <si>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</si>
  <si>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</si>
  <si>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</si>
  <si>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</si>
  <si>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</si>
  <si>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</si>
  <si>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</si>
  <si>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</si>
  <si>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</si>
  <si>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</si>
  <si>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</si>
  <si>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</si>
  <si>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</si>
  <si>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</si>
  <si>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</si>
  <si>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</si>
  <si>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</si>
  <si>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</si>
  <si>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</si>
  <si>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</si>
  <si>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</si>
  <si>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</si>
  <si>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</si>
  <si>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</si>
  <si>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</si>
  <si>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</si>
  <si>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</si>
  <si>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</si>
  <si>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</si>
  <si>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</si>
  <si>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</si>
  <si>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</si>
  <si>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</si>
  <si>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</si>
  <si>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</si>
  <si>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</si>
  <si>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</si>
  <si>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</si>
  <si>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</si>
  <si>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</si>
  <si>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</si>
  <si>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</si>
  <si>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</si>
  <si>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</si>
  <si>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</si>
  <si>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</si>
  <si>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</si>
  <si>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</si>
  <si>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</si>
  <si>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</si>
  <si>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</si>
  <si>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</si>
  <si>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</si>
  <si>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</si>
  <si>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</si>
  <si>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</si>
  <si>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</si>
  <si>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</si>
  <si>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</si>
  <si>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</si>
  <si>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</si>
  <si>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</si>
  <si>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</si>
  <si>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</si>
  <si>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</si>
  <si>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</si>
  <si>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</si>
  <si>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</si>
  <si>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</si>
  <si>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</si>
  <si>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</si>
  <si>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</si>
  <si>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</si>
  <si>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</si>
  <si>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</si>
  <si>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</si>
  <si>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</si>
  <si>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</si>
  <si>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</si>
  <si>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</si>
  <si>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</si>
  <si>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</si>
  <si>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</si>
  <si>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</si>
  <si>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</si>
  <si>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</si>
  <si>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</si>
  <si>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</si>
  <si>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</si>
  <si>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</si>
  <si>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</si>
  <si>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</si>
  <si>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</si>
  <si>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</si>
  <si>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</si>
  <si>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</si>
  <si>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</si>
  <si>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</si>
  <si>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</si>
  <si>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</si>
  <si>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</si>
  <si>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</si>
  <si>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</si>
  <si>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</si>
  <si>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</si>
  <si>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</si>
  <si>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</si>
  <si>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</si>
  <si>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</si>
  <si>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</si>
  <si>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</si>
  <si>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</si>
  <si>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</si>
  <si>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</si>
  <si>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</si>
  <si>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</si>
  <si>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</si>
  <si>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</si>
  <si>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</si>
  <si>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</si>
  <si>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</si>
  <si>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</si>
  <si>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</si>
  <si>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</si>
  <si>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</si>
  <si>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</si>
  <si>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</si>
  <si>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</si>
  <si>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</si>
  <si>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</si>
  <si>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</si>
  <si>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</si>
  <si>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</si>
  <si>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</si>
  <si>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</si>
  <si>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</si>
  <si>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</si>
  <si>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</si>
  <si>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</si>
  <si>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</si>
  <si>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</si>
  <si>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</si>
  <si>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</si>
  <si>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</si>
  <si>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</si>
  <si>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</si>
  <si>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</si>
  <si>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</si>
  <si>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</si>
  <si>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</si>
  <si>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</si>
  <si>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</si>
  <si>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</si>
  <si>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</si>
  <si>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</si>
  <si>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</si>
  <si>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</si>
  <si>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</si>
  <si>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</si>
  <si>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</si>
  <si>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</si>
  <si>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</si>
  <si>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</si>
  <si>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</si>
  <si>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</si>
  <si>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</si>
  <si>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</si>
  <si>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</si>
  <si>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</si>
  <si>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</si>
  <si>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</si>
  <si>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</si>
  <si>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</si>
  <si>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</si>
  <si>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</si>
  <si>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</si>
  <si>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</si>
  <si>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</si>
  <si>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</si>
  <si>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</si>
  <si>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</si>
  <si>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</si>
  <si>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</si>
  <si>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</si>
  <si>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</si>
  <si>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</si>
  <si>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</si>
  <si>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</si>
  <si>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</si>
  <si>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</si>
  <si>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</si>
  <si>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</si>
  <si>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</si>
  <si>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</si>
  <si>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</si>
  <si>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</si>
  <si>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</si>
  <si>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</si>
  <si>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</si>
  <si>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</si>
  <si>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</si>
  <si>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</si>
  <si>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</si>
  <si>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</si>
  <si>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</si>
  <si>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</si>
  <si>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</si>
  <si>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</si>
  <si>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</si>
  <si>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</si>
  <si>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</si>
  <si>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</si>
  <si>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</si>
  <si>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</si>
  <si>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</si>
  <si>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</si>
  <si>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</si>
  <si>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</si>
  <si>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</si>
  <si>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</si>
  <si>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</si>
  <si>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</si>
  <si>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</si>
  <si>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</si>
  <si>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</si>
  <si>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</si>
  <si>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</si>
  <si>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</si>
  <si>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</si>
  <si>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</si>
  <si>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</si>
  <si>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</si>
  <si>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</si>
  <si>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</si>
  <si>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</si>
  <si>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</si>
  <si>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</si>
  <si>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</si>
  <si>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</si>
  <si>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</si>
  <si>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</si>
  <si>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</si>
  <si>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</si>
  <si>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</si>
  <si>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</si>
  <si>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</si>
  <si>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</si>
  <si>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</si>
  <si>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</si>
  <si>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</si>
  <si>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</si>
  <si>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</si>
  <si>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</si>
  <si>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</si>
  <si>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</si>
  <si>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</si>
  <si>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</si>
  <si>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</si>
  <si>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</si>
  <si>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</si>
  <si>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</si>
  <si>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</si>
  <si>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</si>
  <si>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</si>
  <si>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</si>
  <si>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</si>
  <si>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</si>
  <si>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</si>
  <si>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</si>
  <si>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</si>
  <si>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</si>
  <si>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</si>
  <si>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</si>
  <si>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</si>
  <si>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</si>
  <si>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</si>
  <si>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</si>
  <si>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</si>
  <si>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</si>
  <si>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</si>
  <si>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</si>
  <si>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</si>
  <si>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</si>
  <si>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</si>
  <si>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</si>
  <si>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</si>
  <si>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</si>
  <si>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</si>
  <si>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</si>
  <si>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</si>
  <si>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</si>
  <si>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</si>
  <si>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</si>
  <si>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</si>
  <si>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</si>
  <si>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</si>
  <si>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</si>
  <si>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</si>
  <si>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</si>
  <si>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</si>
  <si>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</si>
  <si>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</si>
  <si>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</si>
  <si>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</si>
  <si>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</si>
  <si>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</si>
  <si>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</si>
  <si>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</si>
  <si>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</si>
  <si>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</si>
  <si>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</si>
  <si>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</si>
  <si>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</si>
  <si>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</si>
  <si>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</si>
  <si>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</si>
  <si>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</si>
  <si>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</si>
  <si>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</si>
  <si>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</si>
  <si>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</si>
  <si>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</si>
  <si>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</si>
  <si>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</si>
  <si>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</si>
  <si>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</si>
  <si>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</si>
  <si>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</si>
  <si>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</si>
  <si>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</si>
  <si>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</si>
  <si>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</si>
  <si>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</si>
  <si>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</si>
  <si>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</si>
  <si>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</si>
  <si>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</si>
  <si>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</si>
  <si>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</si>
  <si>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</si>
  <si>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</si>
  <si>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</si>
  <si>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</si>
  <si>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</si>
  <si>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</si>
  <si>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</si>
  <si>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</si>
  <si>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</si>
  <si>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</si>
  <si>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</si>
  <si>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</si>
  <si>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</si>
  <si>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</si>
  <si>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</si>
  <si>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</si>
  <si>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</si>
  <si>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</si>
  <si>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</si>
  <si>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</si>
  <si>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</si>
  <si>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</si>
  <si>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</si>
  <si>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</si>
  <si>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</si>
  <si>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</si>
  <si>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</si>
  <si>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</si>
  <si>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</si>
  <si>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</si>
  <si>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</si>
  <si>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</si>
  <si>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</si>
  <si>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</si>
  <si>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</si>
  <si>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</si>
  <si>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</si>
  <si>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</si>
  <si>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</si>
  <si>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</si>
  <si>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</si>
  <si>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</si>
  <si>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</si>
  <si>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</si>
  <si>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</si>
  <si>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</si>
  <si>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</si>
  <si>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</si>
  <si>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</si>
  <si>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</si>
  <si>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</si>
  <si>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</si>
  <si>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</si>
  <si>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</si>
  <si>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</si>
  <si>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</si>
  <si>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</si>
  <si>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</si>
  <si>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</si>
  <si>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</si>
  <si>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</si>
  <si>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</si>
  <si>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</si>
  <si>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</si>
  <si>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</si>
  <si>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</si>
  <si>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</si>
  <si>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</si>
  <si>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</si>
  <si>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</si>
  <si>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</si>
  <si>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</si>
  <si>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</si>
  <si>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</si>
  <si>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</si>
  <si>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</si>
  <si>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</si>
  <si>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</si>
  <si>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</si>
  <si>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</si>
  <si>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</si>
  <si>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</si>
  <si>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</si>
  <si>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</si>
  <si>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</si>
  <si>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</si>
  <si>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</si>
  <si>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</si>
  <si>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</si>
  <si>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</si>
  <si>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</si>
  <si>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</si>
  <si>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</si>
  <si>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</si>
  <si>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</si>
  <si>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</si>
  <si>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</si>
  <si>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</si>
  <si>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</si>
  <si>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</si>
  <si>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</si>
  <si>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</si>
  <si>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</si>
  <si>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</si>
  <si>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</si>
  <si>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</si>
  <si>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</si>
  <si>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</si>
  <si>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</si>
  <si>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</si>
  <si>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</si>
  <si>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</si>
  <si>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</si>
  <si>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</si>
  <si>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</si>
  <si>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</si>
  <si>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</si>
  <si>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</si>
  <si>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</si>
  <si>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</si>
  <si>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</si>
  <si>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</si>
  <si>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</si>
  <si>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</si>
  <si>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</si>
  <si>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</si>
  <si>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</si>
  <si>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</si>
  <si>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</si>
  <si>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</si>
  <si>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</si>
  <si>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</si>
  <si>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</si>
  <si>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</si>
  <si>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</si>
  <si>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</si>
  <si>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</si>
  <si>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</si>
  <si>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</si>
  <si>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</si>
  <si>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</si>
  <si>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</si>
  <si>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</si>
  <si>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</si>
  <si>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</si>
  <si>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</si>
  <si>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</si>
  <si>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</si>
  <si>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</si>
  <si>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</si>
  <si>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</si>
  <si>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</si>
  <si>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</si>
  <si>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</si>
  <si>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</si>
  <si>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</si>
  <si>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</si>
  <si>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</si>
  <si>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</si>
  <si>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</si>
  <si>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</si>
  <si>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</si>
  <si>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</si>
  <si>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</si>
  <si>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</si>
  <si>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</si>
  <si>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</si>
  <si>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</si>
  <si>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</si>
  <si>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</si>
  <si>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</si>
  <si>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</si>
  <si>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</si>
  <si>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</si>
  <si>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</si>
  <si>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</si>
  <si>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</si>
  <si>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</si>
  <si>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</si>
  <si>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</si>
  <si>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</si>
  <si>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</si>
  <si>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</si>
  <si>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</si>
  <si>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</si>
  <si>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</si>
  <si>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</si>
  <si>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</si>
  <si>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</si>
  <si>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</si>
  <si>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</si>
  <si>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</si>
  <si>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</si>
  <si>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</si>
  <si>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</si>
  <si>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</si>
  <si>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</si>
  <si>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</si>
  <si>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</si>
  <si>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</si>
  <si>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</si>
  <si>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</si>
  <si>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</si>
  <si>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</si>
  <si>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</si>
  <si>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</si>
  <si>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</si>
  <si>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</si>
  <si>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</si>
  <si>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</si>
  <si>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</si>
  <si>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</si>
  <si>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</si>
  <si>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</si>
  <si>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</si>
  <si>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</si>
  <si>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</si>
  <si>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</si>
  <si>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</si>
  <si>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</si>
  <si>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</si>
  <si>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</si>
  <si>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</si>
  <si>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</si>
  <si>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</si>
  <si>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</si>
  <si>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</si>
  <si>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</si>
  <si>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</si>
  <si>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</si>
  <si>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</si>
  <si>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</si>
  <si>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</si>
  <si>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</si>
  <si>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</si>
  <si>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</si>
  <si>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</si>
  <si>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</si>
  <si>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</si>
  <si>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</si>
  <si>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</si>
  <si>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</si>
  <si>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</si>
  <si>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</si>
  <si>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</si>
  <si>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</si>
  <si>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</si>
  <si>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</si>
  <si>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</si>
  <si>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</si>
  <si>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</si>
  <si>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</si>
  <si>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</si>
  <si>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</si>
  <si>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</si>
  <si>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</si>
  <si>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</si>
  <si>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</si>
  <si>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</si>
  <si>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</si>
  <si>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</si>
  <si>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</si>
  <si>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</si>
  <si>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</si>
  <si>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</si>
  <si>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</si>
  <si>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</si>
  <si>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</si>
  <si>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</si>
  <si>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</si>
  <si>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</si>
  <si>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</si>
  <si>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</si>
  <si>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</si>
  <si>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</si>
  <si>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</si>
  <si>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</si>
  <si>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</si>
  <si>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</si>
  <si>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</si>
  <si>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</si>
  <si>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</si>
  <si>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</si>
  <si>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</si>
  <si>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</si>
  <si>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</si>
  <si>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</si>
  <si>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</si>
  <si>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</si>
  <si>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</si>
  <si>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</si>
  <si>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</si>
  <si>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</si>
  <si>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</si>
  <si>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</si>
  <si>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</si>
  <si>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</si>
  <si>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</si>
  <si>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</si>
  <si>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</si>
  <si>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</si>
  <si>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</si>
  <si>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</si>
  <si>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</si>
  <si>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</si>
  <si>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</si>
  <si>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</si>
  <si>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</si>
  <si>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</si>
  <si>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</si>
  <si>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</si>
  <si>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</si>
  <si>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</si>
  <si>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</si>
  <si>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</si>
  <si>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</si>
  <si>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</si>
  <si>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</si>
  <si>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</si>
  <si>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</si>
  <si>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</si>
  <si>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</si>
  <si>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</si>
  <si>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</si>
  <si>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</si>
  <si>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</si>
  <si>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</si>
  <si>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</si>
  <si>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</si>
  <si>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</si>
  <si>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</si>
  <si>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</si>
  <si>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</si>
  <si>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</si>
  <si>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</si>
  <si>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</si>
  <si>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</si>
  <si>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</si>
  <si>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</si>
  <si>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</si>
  <si>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</si>
  <si>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</si>
  <si>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</si>
  <si>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</si>
  <si>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</si>
  <si>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</si>
  <si>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</si>
  <si>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</si>
  <si>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</si>
  <si>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</si>
  <si>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</si>
  <si>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</si>
  <si>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</si>
  <si>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</si>
  <si>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</si>
  <si>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</si>
  <si>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</si>
  <si>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</si>
  <si>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</si>
  <si>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</si>
  <si>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</si>
  <si>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</si>
  <si>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</si>
  <si>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</si>
  <si>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</si>
  <si>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</si>
  <si>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</si>
  <si>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</si>
  <si>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</si>
  <si>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</si>
  <si>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</si>
  <si>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</si>
  <si>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</si>
  <si>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</si>
  <si>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</si>
  <si>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</si>
  <si>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</si>
  <si>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</si>
  <si>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</si>
  <si>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</si>
  <si>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</si>
  <si>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</si>
  <si>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</si>
  <si>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</si>
  <si>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</si>
  <si>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</si>
  <si>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</si>
  <si>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</si>
  <si>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</si>
  <si>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</si>
  <si>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</si>
  <si>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</si>
  <si>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</si>
  <si>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</si>
  <si>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</si>
  <si>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</si>
  <si>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</si>
  <si>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</si>
  <si>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</si>
  <si>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</si>
  <si>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</si>
  <si>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</si>
  <si>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</si>
  <si>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</si>
  <si>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</si>
  <si>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</si>
  <si>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</si>
  <si>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</si>
  <si>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</si>
  <si>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</si>
  <si>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</si>
  <si>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</si>
  <si>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</si>
  <si>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</si>
  <si>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</si>
  <si>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</si>
  <si>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</si>
  <si>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</si>
  <si>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</si>
  <si>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</si>
  <si>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</si>
  <si>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</si>
  <si>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</si>
  <si>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</si>
  <si>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</si>
  <si>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</si>
  <si>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</si>
  <si>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</si>
  <si>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</si>
  <si>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</si>
  <si>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</si>
  <si>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</si>
  <si>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</si>
  <si>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</si>
  <si>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</si>
  <si>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</si>
  <si>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</si>
  <si>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</si>
  <si>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</si>
  <si>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</si>
  <si>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</si>
  <si>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</si>
  <si>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</si>
  <si>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</si>
  <si>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</si>
  <si>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</si>
  <si>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</si>
  <si>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</si>
  <si>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</si>
  <si>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</si>
  <si>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</si>
  <si>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</si>
  <si>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</si>
  <si>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</si>
  <si>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</si>
  <si>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</si>
  <si>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</si>
  <si>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</si>
  <si>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</si>
  <si>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</si>
  <si>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</si>
  <si>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</si>
  <si>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</si>
  <si>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</si>
  <si>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</si>
  <si>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</si>
  <si>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</si>
  <si>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</si>
  <si>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</si>
  <si>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</si>
  <si>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</si>
  <si>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</si>
  <si>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</si>
  <si>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</si>
  <si>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</si>
  <si>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</si>
  <si>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</si>
  <si>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</si>
  <si>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</si>
  <si>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</si>
  <si>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</si>
  <si>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</si>
  <si>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</si>
  <si>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</si>
  <si>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</si>
  <si>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</si>
  <si>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</si>
  <si>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</si>
  <si>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</si>
  <si>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</si>
  <si>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</si>
  <si>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</si>
  <si>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</si>
  <si>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</si>
  <si>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</si>
  <si>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</si>
  <si>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</si>
  <si>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</si>
  <si>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</si>
  <si>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</si>
  <si>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</si>
  <si>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</si>
  <si>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</si>
  <si>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</si>
  <si>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</si>
  <si>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</si>
  <si>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</si>
  <si>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</si>
  <si>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</si>
  <si>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</si>
  <si>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</si>
  <si>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</si>
  <si>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</si>
  <si>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</si>
  <si>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</si>
  <si>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</si>
  <si>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</si>
  <si>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</si>
  <si>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</si>
  <si>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</si>
  <si>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</si>
  <si>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</si>
  <si>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</si>
  <si>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</si>
  <si>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</si>
  <si>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</si>
  <si>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</si>
  <si>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</si>
  <si>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</si>
  <si>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</si>
  <si>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</si>
  <si>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</si>
  <si>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</si>
  <si>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</si>
  <si>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</si>
  <si>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</si>
  <si>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</si>
  <si>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</si>
  <si>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</si>
  <si>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</si>
  <si>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</si>
  <si>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</si>
  <si>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</si>
  <si>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</si>
  <si>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</si>
  <si>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</si>
  <si>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</si>
  <si>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</si>
  <si>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</si>
  <si>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</si>
  <si>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</si>
  <si>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</si>
  <si>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</si>
  <si>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</si>
  <si>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</si>
  <si>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</si>
  <si>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</si>
  <si>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</si>
  <si>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</si>
  <si>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</si>
  <si>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</si>
  <si>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</si>
  <si>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</si>
  <si>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</si>
  <si>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</si>
  <si>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</si>
  <si>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</si>
  <si>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</si>
  <si>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</si>
  <si>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</si>
  <si>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</si>
  <si>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</si>
  <si>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</si>
  <si>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</si>
  <si>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</si>
  <si>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</si>
  <si>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</si>
  <si>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</si>
  <si>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</si>
  <si>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</si>
  <si>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</si>
  <si>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</si>
  <si>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</si>
  <si>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</si>
  <si>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</si>
  <si>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</si>
  <si>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</si>
  <si>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</si>
  <si>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</si>
  <si>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</si>
  <si>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</si>
  <si>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</si>
  <si>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</si>
  <si>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</si>
  <si>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</si>
  <si>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</si>
  <si>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</si>
  <si>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</si>
  <si>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</si>
  <si>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</si>
  <si>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</si>
  <si>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</si>
  <si>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</si>
  <si>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</si>
  <si>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</si>
  <si>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</si>
  <si>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</si>
  <si>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</si>
  <si>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</si>
  <si>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</si>
  <si>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</si>
  <si>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</si>
  <si>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</si>
  <si>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</si>
  <si>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</si>
  <si>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</si>
  <si>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</si>
  <si>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</si>
  <si>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</si>
  <si>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</si>
  <si>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</si>
  <si>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</si>
  <si>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</si>
  <si>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</si>
  <si>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</si>
  <si>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</si>
  <si>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</si>
  <si>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</si>
  <si>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</si>
  <si>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</si>
  <si>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</si>
  <si>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</si>
  <si>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</si>
  <si>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</si>
  <si>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</si>
  <si>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</si>
  <si>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</si>
  <si>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</si>
  <si>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</si>
  <si>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</si>
  <si>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</si>
  <si>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</si>
  <si>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</si>
  <si>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</si>
  <si>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</si>
  <si>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</si>
  <si>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</si>
  <si>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</si>
  <si>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</si>
  <si>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</si>
  <si>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</si>
  <si>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</si>
  <si>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</si>
  <si>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</si>
  <si>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</si>
  <si>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</si>
  <si>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</si>
  <si>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</si>
  <si>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</si>
  <si>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</si>
  <si>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</si>
  <si>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</si>
  <si>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</si>
  <si>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</si>
  <si>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</si>
  <si>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</si>
  <si>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</si>
  <si>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</si>
  <si>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</si>
  <si>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</si>
  <si>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</si>
  <si>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</si>
  <si>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</si>
  <si>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</si>
  <si>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</si>
  <si>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</si>
  <si>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</si>
  <si>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</si>
  <si>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</si>
  <si>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</si>
  <si>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</si>
  <si>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</si>
  <si>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</si>
  <si>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</si>
  <si>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</si>
  <si>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</si>
  <si>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</si>
  <si>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</si>
  <si>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</si>
  <si>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</si>
  <si>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</si>
  <si>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</si>
  <si>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</si>
  <si>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</si>
  <si>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</si>
  <si>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</si>
  <si>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</si>
  <si>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</si>
  <si>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</si>
  <si>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</si>
  <si>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</si>
  <si>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</si>
  <si>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</si>
  <si>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</si>
  <si>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</si>
  <si>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</si>
  <si>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</si>
  <si>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</si>
  <si>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</si>
  <si>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</si>
  <si>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</si>
  <si>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</si>
  <si>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</si>
  <si>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</si>
  <si>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</si>
  <si>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</si>
  <si>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</si>
  <si>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</si>
  <si>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</si>
  <si>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</si>
  <si>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</si>
  <si>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</si>
  <si>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</si>
  <si>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</si>
  <si>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</si>
  <si>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</si>
  <si>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</si>
  <si>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</si>
  <si>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</si>
  <si>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</si>
  <si>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</si>
  <si>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</si>
  <si>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</si>
  <si>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</si>
  <si>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</si>
  <si>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</si>
  <si>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</si>
  <si>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</si>
  <si>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</si>
  <si>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</si>
  <si>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</si>
  <si>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</si>
  <si>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</si>
  <si>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</si>
  <si>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</si>
  <si>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</si>
  <si>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</si>
  <si>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</si>
  <si>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</si>
  <si>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</si>
  <si>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</si>
  <si>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</si>
  <si>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</si>
  <si>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</si>
  <si>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</si>
  <si>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</si>
  <si>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</si>
  <si>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</si>
  <si>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</si>
  <si>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</si>
  <si>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</si>
  <si>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</si>
  <si>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</si>
  <si>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</si>
  <si>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</si>
  <si>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</si>
  <si>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</si>
  <si>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</si>
  <si>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</si>
  <si>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</si>
  <si>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</si>
  <si>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</si>
  <si>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</si>
  <si>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</si>
  <si>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</si>
  <si>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</si>
  <si>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</si>
  <si>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</si>
  <si>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</si>
  <si>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</si>
  <si>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</si>
  <si>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</si>
  <si>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</si>
  <si>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</si>
  <si>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</si>
  <si>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</si>
  <si>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</si>
  <si>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</si>
  <si>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</si>
  <si>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</si>
  <si>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</si>
  <si>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</si>
  <si>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</si>
  <si>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</si>
  <si>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</si>
  <si>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</si>
  <si>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</si>
  <si>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</si>
  <si>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</si>
  <si>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</si>
  <si>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</si>
  <si>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</si>
  <si>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</si>
  <si>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</si>
  <si>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</si>
  <si>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</si>
  <si>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</si>
  <si>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</si>
  <si>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</si>
  <si>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</si>
  <si>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</si>
  <si>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</si>
  <si>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</si>
  <si>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</si>
  <si>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</si>
  <si>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</si>
  <si>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</si>
  <si>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</si>
  <si>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</si>
  <si>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</si>
  <si>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</si>
  <si>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</si>
  <si>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</si>
  <si>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</si>
  <si>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</si>
  <si>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</si>
  <si>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</si>
  <si>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</si>
  <si>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</si>
  <si>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</si>
  <si>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</si>
  <si>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</si>
  <si>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</si>
  <si>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</si>
  <si>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</si>
  <si>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</si>
  <si>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</si>
  <si>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</si>
  <si>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</si>
  <si>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</si>
  <si>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</si>
  <si>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</si>
  <si>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</si>
  <si>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</si>
  <si>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</si>
  <si>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</si>
  <si>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</si>
  <si>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</si>
  <si>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</si>
  <si>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</si>
  <si>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</si>
  <si>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</si>
  <si>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</si>
  <si>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</si>
  <si>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</si>
  <si>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</si>
  <si>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</si>
  <si>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</si>
  <si>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</si>
  <si>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</si>
  <si>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</si>
  <si>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</si>
  <si>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</si>
  <si>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</si>
  <si>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</si>
  <si>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</si>
  <si>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</si>
  <si>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</si>
  <si>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</si>
  <si>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</si>
  <si>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</si>
  <si>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</si>
  <si>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</si>
  <si>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</si>
  <si>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</si>
  <si>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</si>
  <si>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</si>
  <si>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</si>
  <si>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</si>
  <si>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</si>
  <si>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</si>
  <si>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</si>
  <si>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</si>
  <si>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</si>
  <si>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</si>
  <si>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</si>
  <si>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</si>
  <si>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</si>
  <si>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</si>
  <si>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</si>
  <si>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</si>
  <si>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</si>
  <si>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</si>
  <si>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</si>
  <si>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</si>
  <si>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</si>
  <si>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</si>
  <si>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</si>
  <si>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</si>
  <si>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</si>
  <si>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</si>
  <si>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</si>
  <si>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</si>
  <si>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</si>
  <si>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</si>
  <si>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</si>
  <si>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</si>
  <si>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</si>
  <si>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</si>
  <si>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</si>
  <si>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</si>
  <si>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</si>
  <si>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</si>
  <si>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</si>
  <si>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</si>
  <si>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</si>
  <si>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</si>
  <si>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</si>
  <si>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</si>
  <si>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</si>
  <si>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</si>
  <si>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</si>
  <si>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</si>
  <si>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</si>
  <si>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</si>
  <si>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</si>
  <si>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</si>
  <si>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</si>
  <si>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</si>
  <si>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</si>
  <si>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</si>
  <si>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</si>
  <si>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</si>
  <si>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</si>
  <si>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</si>
  <si>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</si>
  <si>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</si>
  <si>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</si>
  <si>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</si>
  <si>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</si>
  <si>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</si>
  <si>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</si>
  <si>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</si>
  <si>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</si>
  <si>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</si>
  <si>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</si>
  <si>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</si>
  <si>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</si>
  <si>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</si>
  <si>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</si>
  <si>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</si>
  <si>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</si>
  <si>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</si>
  <si>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</si>
  <si>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</si>
  <si>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</si>
  <si>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</si>
  <si>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</si>
  <si>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</si>
  <si>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</si>
  <si>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</si>
  <si>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</si>
  <si>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</si>
  <si>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</si>
  <si>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</si>
  <si>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</si>
  <si>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</si>
  <si>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</si>
  <si>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</si>
  <si>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</si>
  <si>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</si>
  <si>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</si>
  <si>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</si>
  <si>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</si>
  <si>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</si>
  <si>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</si>
  <si>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</si>
  <si>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</si>
  <si>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</si>
  <si>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</si>
  <si>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</si>
  <si>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</si>
  <si>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</si>
  <si>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</si>
  <si>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</si>
  <si>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</si>
  <si>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</si>
  <si>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</si>
  <si>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</si>
  <si>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</si>
  <si>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</si>
  <si>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</si>
  <si>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</si>
  <si>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</si>
  <si>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</si>
  <si>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</si>
  <si>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</si>
  <si>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</si>
  <si>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</si>
  <si>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</si>
  <si>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</si>
  <si>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</si>
  <si>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</si>
  <si>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</si>
  <si>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</si>
  <si>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</si>
  <si>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</si>
  <si>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</si>
  <si>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</si>
  <si>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</si>
  <si>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</si>
  <si>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</si>
  <si>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</si>
  <si>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</si>
  <si>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</si>
  <si>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</si>
  <si>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</si>
  <si>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</si>
  <si>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</si>
  <si>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</si>
  <si>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</si>
  <si>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</si>
  <si>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</si>
  <si>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</si>
  <si>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</si>
  <si>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</si>
  <si>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</si>
  <si>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</si>
  <si>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</si>
  <si>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</si>
  <si>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</si>
  <si>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</si>
  <si>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</si>
  <si>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</si>
  <si>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</si>
  <si>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</si>
  <si>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</si>
  <si>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</si>
  <si>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</si>
  <si>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</si>
  <si>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</si>
  <si>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</si>
  <si>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</si>
  <si>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</si>
  <si>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</si>
  <si>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</si>
  <si>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</si>
  <si>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</si>
  <si>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</si>
  <si>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</si>
  <si>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</si>
  <si>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</si>
  <si>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</si>
  <si>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</si>
  <si>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</si>
  <si>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</si>
  <si>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</si>
  <si>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</si>
  <si>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</si>
  <si>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</si>
  <si>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</si>
  <si>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</si>
  <si>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</si>
  <si>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</si>
  <si>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</si>
  <si>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</si>
  <si>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</si>
  <si>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</si>
  <si>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</si>
  <si>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</si>
  <si>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</si>
  <si>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</si>
  <si>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</si>
  <si>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</si>
  <si>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</si>
  <si>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</si>
  <si>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</si>
  <si>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</si>
  <si>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</si>
  <si>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</si>
  <si>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</si>
  <si>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</si>
  <si>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</si>
  <si>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</si>
  <si>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</si>
  <si>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</si>
  <si>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</si>
  <si>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</si>
  <si>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</si>
  <si>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</si>
  <si>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</si>
  <si>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</si>
  <si>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</si>
  <si>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</si>
  <si>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</si>
  <si>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</si>
  <si>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</si>
  <si>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</si>
  <si>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</si>
  <si>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</si>
  <si>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</si>
  <si>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</si>
  <si>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</si>
  <si>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</si>
  <si>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</si>
  <si>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</si>
  <si>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</si>
  <si>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</si>
  <si>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</si>
  <si>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</si>
  <si>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</si>
  <si>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</si>
  <si>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</si>
  <si>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</si>
  <si>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</si>
  <si>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</si>
  <si>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</si>
  <si>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</si>
  <si>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</si>
  <si>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</si>
  <si>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</si>
  <si>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</si>
  <si>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</si>
  <si>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</si>
  <si>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</si>
  <si>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</si>
  <si>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</si>
  <si>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</si>
  <si>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</si>
  <si>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</si>
  <si>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</si>
  <si>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</si>
  <si>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</si>
  <si>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</si>
  <si>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</si>
  <si>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</si>
  <si>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</si>
  <si>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</si>
  <si>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</si>
  <si>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</si>
  <si>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</si>
  <si>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</si>
  <si>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</si>
  <si>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</si>
  <si>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</si>
  <si>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</si>
  <si>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</si>
  <si>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</si>
  <si>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</si>
  <si>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</si>
  <si>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</si>
  <si>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</si>
  <si>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</si>
  <si>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</si>
  <si>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</si>
  <si>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</si>
  <si>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</si>
  <si>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</si>
  <si>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</si>
  <si>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</si>
  <si>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</si>
  <si>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</si>
  <si>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</si>
  <si>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</si>
  <si>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</si>
  <si>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</si>
  <si>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</si>
  <si>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</si>
  <si>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</si>
  <si>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</si>
  <si>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</si>
  <si>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</si>
  <si>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</si>
  <si>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</si>
  <si>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</si>
  <si>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</si>
  <si>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</si>
  <si>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</si>
  <si>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</si>
  <si>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</si>
  <si>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</si>
  <si>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</si>
  <si>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</si>
  <si>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</si>
  <si>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</si>
  <si>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</si>
  <si>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</si>
  <si>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</si>
  <si>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</si>
  <si>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</si>
  <si>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</si>
  <si>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</si>
  <si>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</si>
  <si>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</si>
  <si>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</si>
  <si>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</si>
  <si>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</si>
  <si>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</si>
  <si>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</si>
  <si>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</si>
  <si>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</si>
  <si>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</si>
  <si>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</si>
  <si>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</si>
  <si>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</si>
  <si>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</si>
  <si>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</si>
  <si>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</si>
  <si>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</si>
  <si>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</si>
  <si>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</si>
  <si>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</si>
  <si>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</si>
  <si>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</si>
  <si>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</si>
  <si>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</si>
  <si>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</si>
  <si>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</si>
  <si>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</si>
  <si>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</si>
  <si>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</si>
  <si>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</si>
  <si>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</si>
  <si>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</si>
  <si>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</si>
  <si>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</si>
  <si>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</si>
  <si>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</si>
  <si>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</si>
  <si>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</si>
  <si>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</si>
  <si>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</si>
  <si>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</si>
  <si>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</si>
  <si>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</si>
  <si>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</si>
  <si>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</si>
  <si>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</si>
  <si>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</si>
  <si>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</si>
  <si>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</si>
  <si>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</si>
  <si>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</si>
  <si>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</si>
  <si>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</si>
  <si>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</si>
  <si>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</si>
  <si>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</si>
  <si>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</si>
  <si>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</si>
  <si>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</si>
  <si>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</si>
  <si>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</si>
  <si>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</si>
  <si>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</si>
  <si>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</si>
  <si>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</si>
  <si>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</si>
  <si>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</si>
  <si>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</si>
  <si>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</si>
  <si>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</si>
  <si>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</si>
  <si>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</si>
  <si>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</si>
  <si>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</si>
  <si>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</si>
  <si>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</si>
  <si>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</si>
  <si>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</si>
  <si>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</si>
  <si>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</si>
  <si>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</si>
  <si>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</si>
  <si>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</si>
  <si>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</si>
  <si>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</si>
  <si>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</si>
  <si>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</si>
  <si>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</si>
  <si>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</si>
  <si>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</si>
  <si>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</si>
  <si>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</si>
  <si>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</si>
  <si>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</si>
  <si>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</si>
  <si>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</si>
  <si>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</si>
  <si>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</si>
  <si>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</si>
  <si>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</si>
  <si>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</si>
  <si>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</si>
  <si>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</si>
  <si>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</si>
  <si>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</si>
  <si>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</si>
  <si>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</si>
  <si>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</si>
  <si>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</si>
  <si>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</si>
  <si>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</si>
  <si>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</si>
  <si>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</si>
  <si>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</si>
  <si>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</si>
  <si>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</si>
  <si>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</si>
  <si>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</si>
  <si>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</si>
  <si>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</si>
  <si>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</si>
  <si>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</si>
  <si>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</si>
  <si>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</si>
  <si>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</si>
  <si>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</si>
  <si>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</si>
  <si>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</si>
  <si>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</si>
  <si>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</si>
  <si>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</si>
  <si>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</si>
  <si>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</si>
  <si>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</si>
  <si>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</si>
  <si>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</si>
  <si>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</si>
  <si>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</si>
  <si>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</si>
  <si>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</si>
  <si>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</si>
  <si>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</si>
  <si>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</si>
  <si>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</si>
  <si>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</si>
  <si>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</si>
  <si>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</si>
  <si>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</si>
  <si>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</si>
  <si>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</si>
  <si>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</si>
  <si>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</si>
  <si>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</si>
  <si>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</si>
  <si>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</si>
  <si>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</si>
  <si>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</si>
  <si>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</si>
  <si>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</si>
  <si>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</si>
  <si>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</si>
  <si>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</si>
  <si>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</si>
  <si>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</si>
  <si>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</si>
  <si>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</si>
  <si>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</si>
  <si>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</si>
  <si>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</si>
  <si>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</si>
  <si>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</si>
  <si>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</si>
  <si>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</si>
  <si>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</si>
  <si>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</si>
  <si>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</si>
  <si>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</si>
  <si>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</si>
  <si>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</si>
  <si>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</si>
  <si>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</si>
  <si>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</si>
  <si>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</si>
  <si>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</si>
  <si>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</si>
  <si>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</si>
  <si>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</si>
  <si>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</si>
  <si>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</si>
  <si>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</si>
  <si>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</si>
  <si>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</si>
  <si>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</si>
  <si>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</si>
  <si>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</si>
  <si>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</si>
  <si>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</si>
  <si>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</si>
  <si>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</si>
  <si>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</si>
  <si>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</si>
  <si>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</si>
  <si>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</si>
  <si>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</si>
  <si>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</si>
  <si>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</si>
  <si>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</si>
  <si>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</si>
  <si>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</si>
  <si>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</si>
  <si>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</si>
  <si>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</si>
  <si>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</si>
  <si>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</si>
  <si>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</si>
  <si>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</si>
  <si>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</si>
  <si>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</si>
  <si>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</si>
  <si>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</si>
  <si>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</si>
  <si>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</si>
  <si>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</si>
  <si>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</si>
  <si>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</si>
  <si>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</si>
  <si>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</si>
  <si>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</si>
  <si>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</si>
  <si>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</si>
  <si>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</si>
  <si>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</si>
  <si>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</si>
  <si>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</si>
  <si>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</si>
  <si>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</si>
  <si>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</si>
  <si>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</si>
  <si>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</si>
  <si>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</si>
  <si>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</si>
  <si>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</si>
  <si>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</si>
  <si>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</si>
  <si>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</si>
  <si>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</si>
  <si>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</si>
  <si>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</si>
  <si>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</si>
  <si>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</si>
  <si>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</si>
  <si>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</si>
  <si>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</si>
  <si>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</si>
  <si>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</si>
  <si>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</si>
  <si>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</si>
  <si>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</si>
  <si>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</si>
  <si>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</si>
  <si>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</si>
  <si>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</si>
  <si>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</si>
  <si>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</si>
  <si>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</si>
  <si>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</si>
  <si>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</si>
  <si>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</si>
  <si>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</si>
  <si>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</si>
  <si>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</si>
  <si>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</si>
  <si>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</si>
  <si>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</si>
  <si>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</si>
  <si>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</si>
  <si>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</si>
  <si>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</si>
  <si>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</si>
  <si>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</si>
  <si>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</si>
  <si>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</si>
  <si>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</si>
  <si>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</si>
  <si>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</si>
  <si>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</si>
  <si>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</si>
  <si>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</si>
  <si>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</si>
  <si>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</si>
  <si>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</si>
  <si>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</si>
  <si>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</si>
  <si>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</si>
  <si>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</si>
  <si>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</si>
  <si>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</si>
  <si>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</si>
  <si>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</si>
  <si>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</si>
  <si>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</si>
  <si>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</si>
  <si>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</si>
  <si>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</si>
  <si>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</si>
  <si>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</si>
  <si>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</si>
  <si>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</si>
  <si>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</si>
  <si>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</si>
  <si>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</si>
  <si>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</si>
  <si>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</si>
  <si>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</si>
  <si>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</si>
  <si>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</si>
  <si>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</si>
  <si>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</si>
  <si>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</si>
  <si>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</si>
  <si>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</si>
  <si>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</si>
  <si>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</si>
  <si>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</si>
  <si>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</si>
  <si>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</si>
  <si>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</si>
  <si>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</si>
  <si>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</si>
  <si>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</si>
  <si>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</si>
  <si>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</si>
  <si>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</si>
  <si>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</si>
  <si>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</si>
  <si>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</si>
  <si>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</si>
  <si>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</si>
  <si>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</si>
  <si>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</si>
  <si>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</si>
  <si>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</si>
  <si>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</si>
  <si>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</si>
  <si>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</si>
  <si>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</si>
  <si>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</si>
  <si>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</si>
  <si>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</si>
  <si>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</si>
  <si>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</si>
  <si>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</si>
  <si>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</si>
  <si>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</si>
  <si>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</si>
  <si>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</si>
  <si>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</si>
  <si>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</si>
  <si>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</si>
  <si>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</si>
  <si>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</si>
  <si>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</si>
  <si>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</si>
  <si>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</si>
  <si>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</si>
  <si>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</si>
  <si>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</si>
  <si>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</si>
  <si>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</si>
  <si>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</si>
  <si>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</si>
  <si>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</si>
  <si>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</si>
  <si>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</si>
  <si>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</si>
  <si>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</si>
  <si>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</si>
  <si>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</si>
  <si>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</si>
  <si>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</si>
  <si>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</si>
  <si>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</si>
  <si>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</si>
  <si>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</si>
  <si>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</si>
  <si>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</si>
  <si>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</si>
  <si>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</si>
  <si>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</si>
  <si>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</si>
  <si>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</si>
  <si>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</si>
  <si>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</si>
  <si>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</si>
  <si>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</si>
  <si>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</si>
  <si>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</si>
  <si>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</si>
  <si>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</si>
  <si>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</si>
  <si>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</si>
  <si>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</si>
  <si>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</si>
  <si>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</si>
  <si>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</si>
  <si>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</si>
  <si>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</si>
  <si>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</si>
  <si>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</si>
  <si>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</si>
  <si>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</si>
  <si>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</si>
  <si>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</si>
  <si>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</si>
  <si>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</si>
  <si>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</si>
  <si>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</si>
  <si>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</si>
  <si>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</si>
  <si>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</si>
  <si>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</si>
  <si>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</si>
  <si>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</si>
  <si>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</si>
  <si>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</si>
  <si>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</si>
  <si>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</si>
  <si>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</si>
  <si>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</si>
  <si>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</si>
  <si>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</si>
  <si>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</si>
  <si>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</si>
  <si>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</si>
  <si>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</si>
  <si>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</si>
  <si>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</si>
  <si>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</si>
  <si>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</si>
  <si>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</si>
  <si>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</si>
  <si>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</si>
  <si>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</si>
  <si>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</si>
  <si>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</si>
  <si>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</si>
  <si>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</si>
  <si>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</si>
  <si>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</si>
  <si>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</si>
  <si>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</si>
  <si>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</si>
  <si>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</si>
  <si>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</si>
  <si>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</si>
  <si>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</si>
  <si>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</si>
  <si>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</si>
  <si>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</si>
  <si>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</si>
  <si>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</si>
  <si>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</si>
  <si>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</si>
  <si>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</si>
  <si>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</si>
  <si>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</si>
  <si>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</si>
  <si>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</si>
  <si>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</si>
  <si>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</si>
  <si>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</si>
  <si>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</si>
  <si>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</si>
  <si>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</si>
  <si>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</si>
  <si>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</si>
  <si>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</si>
  <si>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</si>
  <si>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</si>
  <si>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</si>
  <si>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</si>
  <si>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</si>
  <si>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</si>
  <si>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</si>
  <si>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</si>
  <si>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</si>
  <si>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</si>
  <si>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</si>
  <si>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</si>
  <si>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</si>
  <si>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</si>
  <si>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</si>
  <si>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</si>
  <si>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</si>
  <si>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</si>
  <si>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</si>
  <si>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</si>
  <si>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</si>
  <si>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</si>
  <si>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</si>
  <si>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</si>
  <si>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</si>
  <si>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</si>
  <si>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</si>
  <si>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</si>
  <si>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</si>
  <si>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</si>
  <si>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</si>
  <si>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</si>
  <si>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</si>
  <si>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</si>
  <si>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</si>
  <si>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</si>
  <si>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</si>
  <si>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</si>
  <si>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</si>
  <si>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</si>
  <si>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</si>
  <si>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</si>
  <si>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</si>
  <si>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</si>
  <si>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</si>
  <si>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</si>
  <si>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</si>
  <si>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</si>
  <si>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</si>
  <si>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</si>
  <si>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</si>
  <si>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</si>
  <si>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</si>
  <si>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</si>
  <si>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</si>
  <si>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</si>
  <si>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</si>
  <si>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</si>
  <si>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</si>
  <si>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</si>
  <si>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</si>
  <si>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</si>
  <si>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</si>
  <si>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</si>
  <si>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</si>
  <si>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</si>
  <si>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</si>
  <si>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</si>
  <si>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</si>
  <si>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</si>
  <si>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</si>
  <si>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</si>
  <si>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</si>
  <si>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</si>
  <si>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</si>
  <si>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</si>
  <si>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</si>
  <si>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</si>
  <si>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</si>
  <si>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</si>
  <si>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</si>
  <si>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</si>
  <si>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</si>
  <si>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</si>
  <si>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</si>
  <si>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</si>
  <si>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</si>
  <si>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</si>
  <si>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</si>
  <si>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</si>
  <si>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</si>
  <si>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</si>
  <si>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</si>
  <si>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</si>
  <si>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</si>
  <si>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</si>
  <si>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</si>
  <si>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</si>
  <si>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</si>
  <si>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</si>
  <si>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</si>
  <si>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</si>
  <si>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</si>
  <si>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</si>
  <si>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</si>
  <si>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</si>
  <si>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</si>
  <si>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</si>
  <si>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</si>
  <si>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</si>
  <si>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</si>
  <si>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</si>
  <si>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</si>
  <si>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</si>
  <si>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</si>
  <si>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</si>
  <si>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</si>
  <si>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</si>
  <si>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</si>
  <si>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</si>
  <si>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</si>
  <si>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</si>
  <si>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</si>
  <si>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</si>
  <si>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</si>
  <si>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</si>
  <si>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</si>
  <si>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</si>
  <si>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</si>
  <si>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</si>
  <si>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</si>
  <si>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</si>
  <si>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</si>
  <si>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</si>
  <si>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</si>
  <si>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</si>
  <si>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</si>
  <si>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</si>
  <si>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</si>
  <si>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</si>
  <si>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</si>
  <si>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</si>
  <si>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</si>
  <si>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</si>
  <si>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</si>
  <si>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</si>
  <si>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</si>
  <si>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</si>
  <si>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</si>
  <si>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</si>
  <si>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</si>
  <si>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</si>
  <si>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</si>
  <si>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</si>
  <si>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</si>
  <si>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</si>
  <si>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</si>
  <si>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</si>
  <si>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</si>
  <si>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</si>
  <si>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</si>
  <si>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</si>
  <si>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</si>
  <si>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</si>
  <si>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</si>
  <si>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</si>
  <si>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</si>
  <si>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</si>
  <si>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</si>
  <si>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</si>
  <si>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</si>
  <si>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</si>
  <si>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</si>
  <si>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</si>
  <si>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</si>
  <si>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</si>
  <si>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</si>
  <si>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</si>
  <si>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</si>
  <si>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</si>
  <si>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</si>
  <si>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</si>
  <si>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</si>
  <si>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</si>
  <si>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</si>
  <si>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</si>
  <si>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</si>
  <si>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</si>
  <si>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</si>
  <si>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</si>
  <si>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</si>
  <si>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</si>
  <si>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</si>
  <si>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</si>
  <si>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</si>
  <si>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</si>
  <si>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</si>
  <si>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</si>
  <si>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</si>
  <si>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</si>
  <si>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</si>
  <si>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</si>
  <si>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</si>
  <si>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</si>
  <si>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</si>
  <si>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</si>
  <si>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</si>
  <si>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</si>
  <si>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</si>
  <si>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</si>
  <si>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</si>
  <si>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</si>
  <si>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</si>
  <si>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</si>
  <si>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</si>
  <si>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</si>
  <si>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</si>
  <si>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</si>
  <si>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</si>
  <si>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</si>
  <si>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</si>
  <si>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</si>
  <si>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</si>
  <si>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</si>
  <si>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</si>
  <si>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</si>
  <si>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</si>
  <si>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</si>
  <si>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</si>
  <si>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</si>
  <si>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</si>
  <si>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</si>
  <si>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</si>
  <si>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</si>
  <si>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</si>
  <si>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</si>
  <si>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</si>
  <si>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</si>
  <si>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</si>
  <si>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</si>
  <si>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</si>
  <si>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</si>
  <si>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</si>
  <si>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</si>
  <si>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</si>
  <si>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</si>
  <si>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</si>
  <si>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</si>
  <si>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</si>
  <si>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</si>
  <si>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</si>
  <si>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</si>
  <si>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</si>
  <si>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</si>
  <si>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</si>
  <si>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</si>
  <si>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</si>
  <si>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</si>
  <si>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</si>
  <si>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</si>
  <si>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</si>
  <si>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</si>
  <si>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</si>
  <si>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</si>
  <si>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</si>
  <si>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</si>
  <si>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</si>
  <si>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</si>
  <si>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</si>
  <si>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</si>
  <si>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</si>
  <si>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</si>
  <si>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</si>
  <si>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</si>
  <si>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</si>
  <si>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</si>
  <si>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</si>
  <si>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</si>
  <si>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</si>
  <si>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</si>
  <si>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</si>
  <si>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</si>
  <si>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</si>
  <si>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</si>
  <si>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</si>
  <si>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</si>
  <si>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</si>
  <si>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</si>
  <si>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</si>
  <si>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</si>
  <si>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</si>
  <si>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</si>
  <si>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</si>
  <si>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</si>
  <si>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</si>
  <si>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</si>
  <si>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</si>
  <si>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</si>
  <si>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</si>
  <si>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</si>
  <si>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</si>
  <si>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</si>
  <si>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</si>
  <si>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</si>
  <si>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</si>
  <si>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</si>
  <si>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</si>
  <si>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</si>
  <si>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</si>
  <si>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</si>
  <si>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</si>
  <si>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</si>
  <si>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</si>
  <si>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</si>
  <si>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</si>
  <si>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</si>
  <si>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</si>
  <si>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</si>
  <si>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</si>
  <si>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</si>
  <si>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</si>
  <si>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</si>
  <si>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</si>
  <si>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</si>
  <si>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</si>
  <si>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</si>
  <si>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</si>
  <si>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</si>
  <si>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</si>
  <si>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</si>
  <si>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</si>
  <si>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</si>
  <si>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</si>
  <si>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</si>
  <si>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</si>
  <si>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</si>
  <si>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</si>
  <si>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</si>
  <si>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</si>
  <si>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</si>
  <si>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</si>
  <si>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</si>
  <si>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</si>
  <si>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</si>
  <si>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</si>
  <si>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</si>
  <si>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</si>
  <si>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</si>
  <si>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</si>
  <si>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</si>
  <si>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</si>
  <si>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</si>
  <si>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</si>
  <si>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</si>
  <si>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</si>
  <si>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</si>
  <si>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</si>
  <si>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</si>
  <si>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</si>
  <si>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</si>
  <si>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</si>
  <si>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</si>
  <si>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</si>
  <si>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</si>
  <si>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</si>
  <si>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</si>
  <si>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</si>
  <si>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</si>
  <si>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</si>
  <si>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</si>
  <si>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</si>
  <si>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</si>
  <si>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</si>
  <si>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</si>
  <si>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</si>
  <si>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</si>
  <si>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</si>
  <si>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</si>
  <si>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</si>
  <si>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</si>
  <si>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</si>
  <si>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</si>
  <si>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</si>
  <si>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</si>
  <si>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</si>
  <si>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</si>
  <si>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</si>
  <si>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</si>
  <si>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</si>
  <si>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</si>
  <si>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</si>
  <si>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</si>
  <si>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</si>
  <si>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</si>
  <si>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</si>
  <si>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</si>
  <si>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</si>
  <si>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</si>
  <si>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</si>
  <si>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</si>
  <si>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</si>
  <si>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</si>
  <si>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</si>
  <si>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</si>
  <si>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</si>
  <si>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</si>
  <si>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</si>
  <si>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</si>
  <si>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</si>
  <si>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</si>
  <si>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</si>
  <si>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</si>
  <si>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</si>
  <si>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</si>
  <si>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</si>
  <si>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</si>
  <si>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</si>
  <si>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</si>
  <si>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</si>
  <si>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</si>
  <si>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</si>
  <si>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</si>
  <si>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</si>
  <si>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</si>
  <si>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</si>
  <si>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</si>
  <si>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</si>
  <si>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</si>
  <si>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</si>
  <si>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</si>
  <si>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</si>
  <si>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</si>
  <si>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</si>
  <si>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</si>
  <si>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</si>
  <si>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</si>
  <si>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</si>
  <si>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</si>
  <si>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</si>
  <si>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</si>
  <si>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</si>
  <si>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</si>
  <si>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</si>
  <si>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</si>
  <si>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</si>
  <si>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</si>
  <si>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</si>
  <si>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</si>
  <si>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</si>
  <si>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</si>
  <si>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</si>
  <si>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</si>
  <si>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</si>
  <si>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</si>
  <si>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</si>
  <si>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</si>
  <si>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</si>
  <si>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</si>
  <si>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</si>
  <si>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</si>
  <si>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</si>
  <si>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</si>
  <si>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</si>
  <si>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</si>
  <si>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</si>
  <si>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</si>
  <si>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</si>
  <si>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</si>
  <si>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</si>
  <si>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</si>
  <si>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</si>
  <si>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</si>
  <si>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</si>
  <si>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</si>
  <si>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</si>
  <si>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</si>
  <si>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</si>
  <si>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</si>
  <si>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</si>
  <si>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</si>
  <si>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</si>
  <si>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</si>
  <si>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</si>
  <si>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</si>
  <si>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</si>
  <si>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</si>
  <si>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</si>
  <si>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</si>
  <si>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</si>
  <si>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</si>
  <si>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</si>
  <si>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</si>
  <si>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</si>
  <si>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</si>
  <si>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</si>
  <si>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</si>
  <si>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</si>
  <si>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</si>
  <si>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</si>
  <si>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</si>
  <si>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</si>
  <si>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</si>
  <si>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</si>
  <si>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</si>
  <si>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</si>
  <si>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</si>
  <si>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</si>
  <si>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</si>
  <si>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</si>
  <si>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</si>
  <si>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</si>
  <si>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</si>
  <si>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</si>
  <si>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</si>
  <si>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</si>
  <si>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</si>
  <si>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</si>
  <si>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</si>
  <si>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</si>
  <si>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</si>
  <si>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</si>
  <si>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</si>
  <si>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</si>
  <si>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</si>
  <si>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</si>
  <si>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</si>
  <si>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</si>
  <si>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</si>
  <si>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</si>
  <si>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</si>
  <si>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</si>
  <si>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</si>
  <si>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</si>
  <si>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</si>
  <si>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</si>
  <si>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</si>
  <si>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</si>
  <si>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</si>
  <si>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</si>
  <si>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</si>
  <si>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</si>
  <si>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</si>
  <si>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</si>
  <si>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</si>
  <si>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</si>
  <si>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</si>
  <si>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</si>
  <si>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</si>
  <si>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</si>
  <si>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</si>
  <si>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</si>
  <si>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</si>
  <si>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</si>
  <si>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</si>
  <si>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</si>
  <si>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</si>
  <si>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</si>
  <si>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</si>
  <si>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</si>
  <si>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</si>
  <si>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</si>
  <si>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</si>
  <si>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</si>
  <si>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</si>
  <si>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</si>
  <si>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</si>
  <si>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</si>
  <si>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</si>
  <si>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</si>
  <si>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</si>
  <si>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</si>
  <si>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</si>
  <si>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</si>
  <si>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</si>
  <si>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</si>
  <si>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</si>
  <si>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</si>
  <si>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</si>
  <si>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</si>
  <si>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</si>
  <si>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</si>
  <si>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</si>
  <si>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</si>
  <si>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</si>
  <si>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</si>
  <si>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</si>
  <si>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</si>
  <si>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</si>
  <si>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</si>
  <si>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</si>
  <si>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</si>
  <si>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</si>
  <si>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</si>
  <si>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</si>
  <si>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</si>
  <si>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</si>
  <si>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</si>
  <si>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</si>
  <si>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</si>
  <si>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</si>
  <si>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</si>
  <si>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</si>
  <si>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</si>
  <si>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</si>
  <si>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</si>
  <si>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</si>
  <si>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</si>
  <si>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</si>
  <si>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</si>
  <si>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</si>
  <si>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</si>
  <si>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</si>
  <si>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</si>
  <si>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</si>
  <si>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</si>
  <si>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</si>
  <si>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</si>
  <si>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</si>
  <si>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</si>
  <si>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</si>
  <si>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</si>
  <si>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</si>
  <si>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</si>
  <si>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</si>
  <si>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</si>
  <si>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</si>
  <si>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</si>
  <si>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</si>
  <si>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</si>
  <si>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</si>
  <si>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</si>
  <si>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</si>
  <si>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</si>
  <si>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</si>
  <si>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</si>
  <si>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</si>
  <si>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</si>
  <si>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</si>
  <si>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</si>
  <si>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</si>
  <si>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</si>
  <si>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</si>
  <si>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</si>
  <si>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</si>
  <si>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</si>
  <si>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</si>
  <si>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</si>
  <si>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</si>
  <si>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</si>
  <si>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</si>
  <si>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</si>
  <si>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</si>
  <si>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</si>
  <si>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</si>
  <si>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</si>
  <si>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</si>
  <si>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</si>
  <si>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</si>
  <si>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</si>
  <si>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</si>
  <si>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</si>
  <si>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</si>
  <si>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</si>
  <si>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</si>
  <si>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</si>
  <si>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</si>
  <si>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</si>
  <si>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</si>
  <si>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</si>
  <si>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</si>
  <si>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</si>
  <si>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</si>
  <si>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</si>
  <si>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</si>
  <si>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</si>
  <si>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</si>
  <si>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</si>
  <si>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</si>
  <si>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</si>
  <si>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</si>
  <si>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</si>
  <si>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</si>
  <si>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</si>
  <si>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</si>
  <si>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</si>
  <si>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</si>
  <si>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</si>
  <si>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</si>
  <si>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</si>
  <si>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</si>
  <si>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</si>
  <si>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</si>
  <si>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</si>
  <si>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</si>
  <si>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</si>
  <si>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</si>
  <si>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</si>
  <si>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</si>
  <si>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</si>
  <si>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</si>
  <si>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</si>
  <si>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</si>
  <si>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</si>
  <si>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</si>
  <si>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</si>
  <si>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</si>
  <si>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</si>
  <si>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</si>
  <si>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</si>
  <si>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</si>
  <si>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</si>
  <si>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</si>
  <si>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</si>
  <si>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</si>
  <si>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</si>
  <si>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</si>
  <si>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</si>
  <si>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</si>
  <si>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</si>
  <si>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</si>
  <si>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</si>
  <si>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</si>
  <si>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</si>
  <si>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</si>
  <si>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</si>
  <si>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</si>
  <si>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</si>
  <si>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</si>
  <si>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</si>
  <si>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</si>
  <si>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</si>
  <si>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</si>
  <si>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</si>
  <si>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</si>
  <si>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</si>
  <si>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</si>
  <si>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</si>
  <si>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</si>
  <si>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</si>
  <si>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</si>
  <si>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</si>
  <si>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</si>
  <si>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</si>
  <si>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</si>
  <si>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</si>
  <si>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</si>
  <si>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</si>
  <si>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</si>
  <si>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</si>
  <si>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</si>
  <si>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</si>
  <si>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</si>
  <si>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</si>
  <si>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</si>
  <si>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</si>
  <si>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</si>
  <si>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</si>
  <si>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</si>
  <si>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</si>
  <si>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</si>
  <si>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</si>
  <si>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</si>
  <si>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</si>
  <si>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</si>
  <si>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</si>
  <si>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</si>
  <si>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</si>
  <si>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</si>
  <si>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</si>
  <si>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</si>
  <si>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</si>
  <si>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</si>
  <si>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</si>
  <si>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</si>
  <si>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</si>
  <si>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</si>
  <si>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</si>
  <si>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</si>
  <si>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</si>
  <si>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</si>
  <si>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</si>
  <si>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</si>
  <si>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</si>
  <si>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</si>
  <si>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</si>
  <si>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</si>
  <si>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</si>
  <si>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</si>
  <si>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</si>
  <si>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</si>
  <si>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</si>
  <si>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</si>
  <si>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</si>
  <si>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</si>
  <si>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</si>
  <si>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</si>
  <si>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</si>
  <si>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</si>
  <si>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</si>
  <si>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</si>
  <si>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</si>
  <si>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</si>
  <si>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</si>
  <si>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</si>
  <si>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</si>
  <si>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</si>
  <si>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</si>
  <si>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</si>
  <si>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</si>
  <si>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</si>
  <si>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</si>
  <si>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</si>
  <si>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</si>
  <si>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</si>
  <si>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</si>
  <si>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</si>
  <si>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</si>
  <si>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</si>
  <si>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</si>
  <si>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</si>
  <si>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</si>
  <si>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</si>
  <si>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</si>
  <si>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</si>
  <si>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</si>
  <si>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</si>
  <si>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</si>
  <si>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</si>
  <si>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</si>
  <si>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</si>
  <si>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</si>
  <si>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</si>
  <si>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</si>
  <si>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</si>
  <si>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</si>
  <si>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</si>
  <si>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</si>
  <si>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</si>
  <si>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</si>
  <si>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</si>
  <si>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</si>
  <si>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</si>
  <si>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</si>
  <si>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</si>
  <si>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</si>
  <si>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</si>
  <si>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</si>
  <si>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</si>
  <si>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</si>
  <si>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</si>
  <si>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</si>
  <si>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</si>
  <si>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</si>
  <si>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</si>
  <si>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</si>
  <si>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</si>
  <si>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</si>
  <si>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</si>
  <si>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</si>
  <si>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</si>
  <si>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</si>
  <si>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</si>
  <si>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</si>
  <si>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</si>
  <si>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</si>
  <si>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</si>
  <si>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</si>
  <si>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</si>
  <si>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</si>
  <si>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</si>
  <si>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</si>
  <si>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</si>
  <si>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</si>
  <si>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</si>
  <si>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</si>
  <si>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</si>
  <si>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</si>
  <si>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</si>
  <si>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</si>
  <si>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</si>
  <si>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</si>
  <si>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</si>
  <si>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</si>
  <si>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</si>
  <si>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</si>
  <si>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</si>
  <si>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</si>
  <si>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</si>
  <si>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</si>
  <si>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</si>
  <si>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</si>
  <si>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</si>
  <si>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</si>
  <si>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</si>
  <si>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</si>
  <si>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</si>
  <si>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</si>
  <si>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</si>
  <si>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</si>
  <si>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</si>
  <si>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</si>
  <si>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</si>
  <si>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</si>
  <si>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</si>
  <si>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</si>
  <si>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</si>
  <si>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</si>
  <si>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</si>
  <si>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</si>
  <si>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</si>
  <si>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</si>
  <si>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</si>
  <si>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</si>
  <si>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</si>
  <si>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</si>
  <si>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</si>
  <si>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</si>
  <si>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</si>
  <si>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</si>
  <si>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</si>
  <si>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</si>
  <si>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</si>
  <si>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</si>
  <si>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</si>
  <si>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</si>
  <si>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</si>
  <si>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</si>
  <si>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</si>
  <si>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</si>
  <si>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</si>
  <si>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</si>
  <si>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</si>
  <si>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</si>
  <si>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</si>
  <si>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</si>
  <si>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</si>
  <si>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</si>
  <si>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</si>
  <si>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</si>
  <si>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</si>
  <si>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</si>
  <si>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</si>
  <si>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</si>
  <si>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</si>
  <si>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</si>
  <si>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</si>
  <si>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</si>
  <si>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</si>
  <si>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</si>
  <si>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</si>
  <si>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</si>
  <si>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</si>
  <si>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</si>
  <si>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</si>
  <si>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</si>
  <si>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</si>
  <si>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</si>
  <si>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</si>
  <si>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</si>
  <si>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</si>
  <si>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</si>
  <si>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</si>
  <si>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</si>
  <si>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</si>
  <si>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</si>
  <si>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</si>
  <si>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</si>
  <si>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</si>
  <si>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</si>
  <si>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</si>
  <si>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</si>
  <si>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</si>
  <si>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</si>
  <si>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</si>
  <si>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</si>
  <si>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</si>
  <si>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</si>
  <si>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</si>
  <si>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</si>
  <si>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</si>
  <si>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</si>
  <si>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</si>
  <si>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</si>
  <si>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</si>
  <si>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</si>
  <si>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</si>
  <si>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</si>
  <si>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</si>
  <si>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</si>
  <si>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</si>
  <si>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</si>
  <si>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</si>
  <si>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</si>
  <si>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</si>
  <si>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</si>
  <si>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</si>
  <si>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</si>
  <si>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</si>
  <si>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</si>
  <si>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</si>
  <si>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</si>
  <si>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</si>
  <si>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</si>
  <si>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</si>
  <si>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</si>
  <si>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</si>
  <si>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</si>
  <si>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</si>
  <si>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</si>
  <si>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</si>
  <si>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</si>
  <si>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</si>
  <si>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</si>
  <si>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</si>
  <si>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</si>
  <si>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</si>
  <si>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</si>
  <si>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</si>
  <si>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</si>
  <si>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</si>
  <si>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</si>
  <si>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</si>
  <si>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</si>
  <si>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</si>
  <si>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</si>
  <si>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</si>
  <si>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</si>
  <si>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</si>
  <si>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</si>
  <si>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</si>
  <si>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</si>
  <si>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</si>
  <si>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</si>
  <si>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</si>
  <si>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</si>
  <si>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</si>
  <si>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</si>
  <si>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</si>
  <si>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</si>
  <si>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</si>
  <si>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</si>
  <si>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</si>
  <si>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</si>
  <si>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</si>
  <si>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</si>
  <si>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</si>
  <si>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</si>
  <si>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</si>
  <si>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</si>
  <si>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</si>
  <si>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</si>
  <si>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</si>
  <si>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</si>
  <si>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</si>
  <si>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</si>
  <si>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</si>
  <si>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</si>
  <si>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</si>
  <si>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</si>
  <si>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</si>
  <si>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</si>
  <si>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</si>
  <si>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</si>
  <si>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</si>
  <si>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</si>
  <si>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</si>
  <si>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</si>
  <si>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</si>
  <si>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</si>
  <si>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</si>
  <si>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</si>
  <si>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</si>
  <si>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</si>
  <si>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</si>
  <si>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</si>
  <si>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</si>
  <si>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</si>
  <si>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</si>
  <si>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</si>
  <si>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</si>
  <si>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</si>
  <si>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</si>
  <si>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</si>
  <si>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</si>
  <si>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</si>
  <si>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</si>
  <si>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</si>
  <si>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</si>
  <si>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</si>
  <si>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</si>
  <si>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</si>
  <si>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</si>
  <si>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</si>
  <si>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</si>
  <si>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</si>
  <si>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</si>
  <si>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</si>
  <si>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</si>
  <si>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</si>
  <si>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</si>
  <si>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</si>
  <si>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</si>
  <si>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</si>
  <si>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</si>
  <si>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</si>
  <si>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</si>
  <si>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</si>
  <si>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</si>
  <si>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</si>
  <si>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</si>
  <si>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</si>
  <si>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</si>
  <si>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</si>
  <si>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</si>
  <si>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</si>
  <si>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</si>
  <si>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</si>
  <si>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</si>
  <si>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</si>
  <si>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</si>
  <si>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</si>
  <si>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</si>
  <si>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</si>
  <si>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</si>
  <si>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</si>
  <si>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</si>
  <si>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</si>
  <si>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</si>
  <si>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</si>
  <si>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</si>
  <si>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</si>
  <si>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</si>
  <si>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</si>
  <si>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</si>
  <si>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</si>
  <si>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</si>
  <si>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</si>
  <si>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</si>
  <si>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</si>
  <si>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</si>
  <si>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</si>
  <si>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</si>
  <si>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</si>
  <si>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</si>
  <si>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</si>
  <si>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</si>
  <si>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</si>
  <si>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</si>
  <si>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</si>
  <si>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</si>
  <si>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</si>
  <si>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</si>
  <si>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</si>
  <si>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</si>
  <si>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</si>
  <si>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</si>
  <si>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</si>
  <si>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</si>
  <si>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</si>
  <si>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</si>
  <si>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</si>
  <si>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</si>
  <si>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</si>
  <si>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</si>
  <si>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</si>
  <si>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</si>
  <si>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</si>
  <si>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</si>
  <si>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</si>
  <si>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</si>
  <si>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</si>
  <si>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</si>
  <si>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</si>
  <si>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</si>
  <si>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</si>
  <si>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</si>
  <si>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</si>
  <si>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</si>
  <si>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</si>
  <si>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</si>
  <si>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</si>
  <si>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</si>
  <si>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</si>
  <si>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</si>
  <si>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</si>
  <si>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</si>
  <si>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</si>
  <si>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</si>
  <si>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</si>
  <si>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</si>
  <si>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</si>
  <si>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</si>
  <si>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</si>
  <si>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</si>
  <si>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</si>
  <si>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</si>
  <si>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</si>
  <si>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</si>
  <si>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</si>
  <si>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</si>
  <si>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</si>
  <si>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</si>
  <si>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</si>
  <si>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</si>
  <si>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</si>
  <si>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</si>
  <si>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</si>
  <si>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</si>
  <si>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</si>
  <si>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</si>
  <si>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</si>
  <si>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</si>
  <si>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</si>
  <si>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</si>
  <si>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</si>
  <si>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</si>
  <si>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</si>
  <si>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</si>
  <si>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</si>
  <si>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</si>
  <si>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</si>
  <si>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</si>
  <si>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</si>
  <si>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</si>
  <si>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</si>
  <si>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</si>
  <si>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</si>
  <si>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</si>
  <si>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</si>
  <si>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</si>
  <si>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</si>
  <si>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</si>
  <si>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</si>
  <si>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</si>
  <si>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</si>
  <si>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</si>
  <si>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</si>
  <si>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</si>
  <si>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</si>
  <si>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</si>
  <si>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</si>
  <si>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</si>
  <si>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</si>
  <si>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</si>
  <si>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</si>
  <si>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</si>
  <si>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</si>
  <si>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</si>
  <si>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</si>
  <si>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</si>
  <si>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</si>
  <si>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</si>
  <si>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</si>
  <si>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</si>
  <si>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</si>
  <si>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</si>
  <si>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</si>
  <si>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</si>
  <si>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</si>
  <si>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</si>
  <si>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</si>
  <si>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</si>
  <si>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</si>
  <si>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</si>
  <si>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</si>
  <si>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</si>
  <si>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</si>
  <si>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</si>
  <si>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</si>
  <si>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</si>
  <si>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</si>
  <si>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</si>
  <si>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</si>
  <si>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</si>
  <si>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</si>
  <si>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</si>
  <si>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</si>
  <si>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</si>
  <si>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</si>
  <si>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</si>
  <si>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</si>
  <si>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</si>
  <si>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</si>
  <si>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</si>
  <si>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</si>
  <si>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</si>
  <si>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</si>
  <si>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</si>
  <si>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</si>
  <si>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</si>
  <si>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</si>
  <si>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</si>
  <si>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</si>
  <si>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</si>
  <si>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</si>
  <si>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</si>
  <si>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</si>
  <si>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</si>
  <si>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</si>
  <si>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</si>
  <si>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</si>
  <si>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</si>
  <si>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</si>
  <si>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</si>
  <si>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</si>
  <si>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</si>
  <si>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</si>
  <si>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</si>
  <si>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</si>
  <si>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</si>
  <si>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</si>
  <si>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</si>
  <si>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</si>
  <si>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</si>
  <si>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</si>
  <si>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</si>
  <si>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</si>
  <si>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</si>
  <si>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</si>
  <si>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</si>
  <si>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</si>
  <si>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</si>
  <si>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</si>
  <si>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</si>
  <si>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</si>
  <si>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</si>
  <si>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</si>
  <si>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</si>
  <si>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</si>
  <si>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</si>
  <si>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</si>
  <si>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</si>
  <si>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</si>
  <si>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</si>
  <si>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</si>
  <si>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</si>
  <si>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</si>
  <si>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</si>
  <si>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</si>
  <si>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</si>
  <si>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</si>
  <si>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</si>
  <si>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</si>
  <si>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</si>
  <si>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</si>
  <si>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</si>
  <si>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</si>
  <si>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</si>
  <si>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</si>
  <si>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</si>
  <si>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</si>
  <si>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</si>
  <si>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</si>
  <si>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</si>
  <si>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</si>
  <si>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</si>
  <si>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</si>
  <si>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</si>
  <si>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</si>
  <si>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</si>
  <si>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</si>
  <si>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</si>
  <si>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</si>
  <si>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</si>
  <si>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</si>
  <si>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</si>
  <si>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</si>
  <si>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</si>
  <si>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</si>
  <si>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</si>
  <si>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</si>
  <si>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</si>
  <si>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</si>
  <si>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</si>
  <si>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</si>
  <si>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</si>
  <si>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</si>
  <si>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</si>
  <si>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</si>
  <si>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</si>
  <si>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</si>
  <si>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</si>
  <si>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</si>
  <si>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</si>
  <si>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</si>
  <si>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</si>
  <si>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</si>
  <si>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</si>
  <si>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</si>
  <si>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</si>
  <si>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</si>
  <si>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</si>
  <si>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</si>
  <si>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</si>
  <si>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</si>
  <si>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</si>
  <si>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</si>
  <si>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</si>
  <si>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</si>
  <si>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</si>
  <si>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</si>
  <si>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</si>
  <si>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</si>
  <si>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</si>
  <si>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</si>
  <si>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</si>
  <si>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</si>
  <si>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</si>
  <si>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</si>
  <si>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</si>
  <si>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</si>
  <si>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</si>
  <si>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</si>
  <si>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</si>
  <si>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</si>
  <si>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</si>
  <si>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</si>
  <si>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</si>
  <si>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</si>
  <si>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</si>
  <si>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</si>
  <si>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</si>
  <si>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</si>
  <si>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</si>
  <si>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</si>
  <si>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</si>
  <si>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</si>
  <si>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</si>
  <si>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</si>
  <si>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</si>
  <si>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</si>
  <si>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</si>
  <si>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</si>
  <si>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</si>
  <si>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</si>
  <si>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</si>
  <si>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</si>
  <si>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</si>
  <si>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</si>
  <si>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</si>
  <si>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</si>
  <si>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</si>
  <si>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</si>
  <si>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</si>
  <si>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</si>
  <si>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</si>
  <si>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</si>
  <si>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</si>
  <si>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</si>
  <si>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</si>
  <si>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</si>
  <si>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</si>
  <si>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</si>
  <si>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</si>
  <si>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</si>
  <si>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</si>
  <si>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</si>
  <si>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</si>
  <si>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</si>
  <si>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</si>
  <si>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</si>
  <si>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</si>
  <si>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</si>
  <si>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</si>
  <si>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</si>
  <si>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</si>
  <si>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</si>
  <si>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</si>
  <si>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</si>
  <si>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</si>
  <si>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</si>
  <si>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</si>
  <si>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</si>
  <si>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</si>
  <si>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</si>
  <si>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</si>
  <si>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</si>
  <si>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</si>
  <si>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</si>
  <si>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</si>
  <si>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</si>
  <si>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</si>
  <si>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</si>
  <si>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</si>
  <si>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</si>
  <si>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</si>
  <si>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</si>
  <si>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</si>
  <si>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</si>
  <si>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</si>
  <si>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</si>
  <si>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</si>
  <si>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</si>
  <si>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</si>
  <si>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</si>
  <si>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</si>
  <si>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</si>
  <si>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</si>
  <si>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</si>
  <si>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</si>
  <si>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</si>
  <si>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</si>
  <si>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</si>
  <si>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</si>
  <si>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</si>
  <si>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</si>
  <si>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</si>
  <si>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</si>
  <si>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</si>
  <si>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</si>
  <si>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</si>
  <si>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</si>
  <si>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</si>
  <si>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</si>
  <si>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</si>
  <si>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</si>
  <si>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</si>
  <si>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</si>
  <si>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</si>
  <si>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</si>
  <si>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</si>
  <si>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</si>
  <si>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</si>
  <si>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</si>
  <si>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</si>
  <si>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</si>
  <si>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</si>
  <si>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</si>
  <si>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</si>
  <si>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</si>
  <si>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</si>
  <si>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</si>
  <si>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</si>
  <si>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</si>
  <si>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</si>
  <si>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</si>
  <si>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</si>
  <si>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</si>
  <si>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</si>
  <si>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</si>
  <si>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</si>
  <si>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</si>
  <si>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</si>
  <si>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</si>
  <si>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</si>
  <si>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</si>
  <si>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</si>
  <si>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</si>
  <si>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</si>
  <si>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</si>
  <si>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</si>
  <si>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</si>
  <si>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</si>
  <si>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</si>
  <si>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</si>
  <si>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</si>
  <si>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</si>
  <si>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</si>
  <si>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</si>
  <si>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</si>
  <si>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</si>
  <si>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</si>
  <si>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</si>
  <si>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</si>
  <si>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</si>
  <si>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</si>
  <si>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</si>
  <si>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</si>
  <si>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</si>
  <si>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</si>
  <si>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</si>
  <si>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</si>
  <si>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</si>
  <si>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</si>
  <si>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</si>
  <si>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</si>
  <si>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</si>
  <si>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</si>
  <si>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</si>
  <si>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</si>
  <si>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</si>
  <si>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</si>
  <si>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</si>
  <si>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</si>
  <si>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</si>
  <si>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</si>
  <si>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</si>
  <si>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</si>
  <si>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</si>
  <si>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</si>
  <si>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</si>
  <si>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</si>
  <si>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</si>
  <si>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</si>
  <si>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</si>
  <si>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</si>
  <si>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</si>
  <si>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</si>
  <si>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</si>
  <si>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</si>
  <si>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</si>
  <si>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</si>
  <si>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</si>
  <si>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</si>
  <si>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</si>
  <si>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</si>
  <si>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</si>
  <si>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</si>
  <si>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</si>
  <si>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</si>
  <si>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</si>
  <si>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</si>
  <si>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</si>
  <si>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</si>
  <si>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</si>
  <si>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</si>
  <si>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</si>
  <si>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</si>
  <si>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</si>
  <si>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</si>
  <si>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</si>
  <si>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</si>
  <si>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</si>
  <si>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</si>
  <si>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</si>
  <si>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</si>
  <si>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</si>
  <si>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</si>
  <si>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</si>
  <si>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</si>
  <si>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</si>
  <si>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</si>
  <si>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</si>
  <si>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</si>
  <si>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</si>
  <si>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</si>
  <si>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</si>
  <si>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</si>
  <si>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</si>
  <si>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</si>
  <si>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</si>
  <si>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</si>
  <si>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</si>
  <si>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</si>
  <si>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</si>
  <si>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</si>
  <si>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</si>
  <si>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</si>
  <si>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</si>
  <si>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</si>
  <si>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</si>
  <si>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</si>
  <si>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</si>
  <si>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</si>
  <si>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</si>
  <si>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</si>
  <si>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</si>
  <si>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</si>
  <si>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</si>
  <si>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</si>
  <si>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</si>
  <si>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</si>
  <si>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</si>
  <si>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</si>
  <si>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</si>
  <si>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</si>
  <si>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</si>
  <si>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</si>
  <si>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</si>
  <si>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</si>
  <si>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</si>
  <si>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</si>
  <si>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</si>
  <si>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</si>
  <si>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</si>
  <si>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</si>
  <si>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</si>
  <si>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</si>
  <si>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</si>
  <si>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</si>
  <si>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</si>
  <si>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</si>
  <si>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</si>
  <si>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</si>
  <si>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</si>
  <si>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</si>
  <si>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</si>
  <si>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</si>
  <si>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</si>
  <si>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</si>
  <si>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</si>
  <si>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</si>
  <si>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</si>
  <si>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</si>
  <si>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</si>
  <si>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</si>
  <si>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</si>
  <si>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</si>
  <si>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</si>
  <si>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</si>
  <si>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</si>
  <si>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</si>
  <si>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</si>
  <si>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</si>
  <si>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</si>
  <si>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</si>
  <si>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</si>
  <si>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</si>
  <si>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</si>
  <si>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</si>
  <si>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</si>
  <si>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</si>
  <si>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</si>
  <si>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</si>
  <si>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</si>
  <si>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</si>
  <si>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</si>
  <si>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</si>
  <si>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</si>
  <si>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</si>
  <si>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</si>
  <si>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</si>
  <si>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</si>
  <si>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</si>
  <si>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</si>
  <si>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</si>
  <si>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</si>
  <si>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</si>
  <si>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</si>
  <si>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</si>
  <si>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</si>
  <si>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</si>
  <si>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</si>
  <si>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</si>
  <si>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</si>
  <si>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</si>
  <si>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</si>
  <si>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</si>
  <si>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</si>
  <si>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</si>
  <si>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</si>
  <si>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</si>
  <si>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</si>
  <si>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</si>
  <si>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</si>
  <si>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</si>
  <si>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</si>
  <si>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</si>
  <si>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</si>
  <si>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</si>
  <si>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</si>
  <si>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</si>
  <si>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</si>
  <si>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</si>
  <si>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</si>
  <si>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</si>
  <si>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</si>
  <si>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</si>
  <si>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</si>
  <si>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</si>
  <si>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</si>
  <si>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</si>
  <si>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</si>
  <si>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</si>
  <si>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</si>
  <si>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</si>
  <si>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</si>
  <si>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</si>
  <si>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</si>
  <si>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</si>
  <si>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</si>
  <si>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</si>
  <si>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</si>
  <si>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</si>
  <si>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</si>
  <si>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</si>
  <si>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</si>
  <si>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</si>
  <si>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</si>
  <si>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</si>
  <si>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</si>
  <si>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</si>
  <si>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</si>
  <si>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</si>
  <si>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</si>
  <si>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</si>
  <si>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</si>
  <si>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</si>
  <si>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</si>
  <si>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</si>
  <si>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</si>
  <si>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</si>
  <si>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</si>
  <si>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</si>
  <si>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</si>
  <si>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</si>
  <si>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</si>
  <si>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</si>
  <si>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</si>
  <si>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</si>
  <si>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</si>
  <si>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</si>
  <si>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</si>
  <si>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</si>
  <si>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</si>
  <si>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</si>
  <si>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</si>
  <si>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</si>
  <si>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</si>
  <si>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</si>
  <si>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</si>
  <si>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</si>
  <si>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</si>
  <si>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</si>
  <si>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</si>
  <si>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</si>
  <si>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</si>
  <si>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</si>
  <si>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</si>
  <si>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</si>
  <si>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</si>
  <si>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</si>
  <si>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</si>
  <si>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</si>
  <si>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</si>
  <si>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</si>
  <si>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</si>
  <si>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</si>
  <si>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</si>
  <si>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</si>
  <si>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</si>
  <si>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</si>
  <si>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</si>
  <si>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</si>
  <si>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</si>
  <si>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</si>
  <si>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</si>
  <si>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</si>
  <si>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</si>
  <si>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</si>
  <si>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</si>
  <si>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</si>
  <si>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</si>
  <si>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</si>
  <si>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</si>
  <si>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</si>
  <si>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</si>
  <si>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</si>
  <si>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</si>
  <si>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</si>
  <si>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</si>
  <si>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</si>
  <si>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</si>
  <si>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</si>
  <si>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</si>
  <si>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</si>
  <si>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</si>
  <si>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</si>
  <si>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</si>
  <si>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</si>
  <si>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</si>
  <si>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</si>
  <si>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</si>
  <si>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</si>
  <si>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</si>
  <si>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</si>
  <si>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</si>
  <si>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</si>
  <si>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</si>
  <si>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</si>
  <si>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</si>
  <si>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</si>
  <si>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</si>
  <si>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</si>
  <si>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</si>
  <si>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</si>
  <si>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</si>
  <si>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</si>
  <si>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</si>
  <si>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</si>
  <si>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</si>
  <si>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</si>
  <si>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</si>
  <si>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</si>
  <si>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</si>
  <si>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</si>
  <si>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</si>
  <si>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</si>
  <si>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</si>
  <si>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</si>
  <si>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</si>
  <si>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</si>
  <si>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</si>
  <si>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</si>
  <si>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</si>
  <si>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</si>
  <si>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</si>
  <si>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</si>
  <si>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</si>
  <si>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</si>
  <si>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</si>
  <si>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</si>
  <si>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</si>
  <si>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</si>
  <si>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</si>
  <si>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</si>
  <si>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</si>
  <si>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</si>
  <si>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</si>
  <si>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</si>
  <si>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</si>
  <si>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</si>
  <si>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</si>
  <si>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</si>
  <si>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</si>
  <si>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</si>
  <si>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</si>
  <si>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</si>
  <si>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</si>
  <si>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</si>
  <si>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</si>
  <si>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</si>
  <si>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</si>
  <si>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</si>
  <si>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</si>
  <si>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</si>
  <si>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</si>
  <si>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</si>
  <si>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</si>
  <si>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</si>
  <si>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</si>
  <si>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</si>
  <si>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</si>
  <si>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</si>
  <si>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</si>
  <si>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</si>
  <si>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</si>
  <si>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</si>
  <si>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</si>
  <si>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</si>
  <si>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</si>
  <si>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</si>
  <si>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</si>
  <si>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</si>
  <si>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</si>
  <si>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</si>
  <si>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</si>
  <si>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</si>
  <si>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</si>
  <si>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</si>
  <si>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</si>
  <si>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</si>
  <si>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</si>
  <si>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</si>
  <si>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</si>
  <si>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</si>
  <si>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</si>
  <si>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</si>
  <si>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</si>
  <si>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</si>
  <si>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</si>
  <si>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</si>
  <si>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</si>
  <si>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</si>
  <si>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</si>
  <si>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</si>
  <si>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</si>
  <si>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</si>
  <si>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</si>
  <si>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</si>
  <si>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</si>
  <si>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</si>
  <si>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</si>
  <si>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</si>
  <si>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</si>
  <si>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</si>
  <si>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</si>
  <si>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</si>
  <si>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</si>
  <si>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</si>
  <si>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</si>
  <si>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</si>
  <si>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</si>
  <si>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</si>
  <si>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</si>
  <si>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</si>
  <si>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</si>
  <si>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</si>
  <si>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</si>
  <si>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</si>
  <si>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</si>
  <si>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</si>
  <si>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</si>
  <si>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</si>
  <si>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</si>
  <si>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</si>
  <si>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</si>
  <si>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</si>
  <si>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</si>
  <si>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</si>
  <si>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</si>
  <si>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</si>
  <si>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</si>
  <si>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</si>
  <si>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</si>
  <si>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</si>
  <si>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</si>
  <si>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</si>
  <si>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</si>
  <si>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</si>
  <si>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</si>
  <si>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</si>
  <si>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</si>
  <si>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</si>
  <si>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</si>
  <si>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</si>
  <si>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</si>
  <si>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</si>
  <si>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</si>
  <si>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</si>
  <si>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</si>
  <si>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</si>
  <si>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</si>
  <si>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</si>
  <si>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</si>
  <si>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</si>
  <si>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</si>
  <si>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</si>
  <si>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</si>
  <si>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</si>
  <si>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</si>
  <si>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</si>
  <si>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</si>
  <si>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</si>
  <si>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</si>
  <si>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</si>
  <si>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</si>
  <si>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</si>
  <si>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</si>
  <si>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</si>
  <si>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</si>
  <si>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</si>
  <si>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</si>
  <si>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</si>
  <si>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</si>
  <si>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</si>
  <si>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</si>
  <si>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</si>
  <si>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</si>
  <si>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</si>
  <si>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</si>
  <si>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</si>
  <si>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</si>
  <si>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</si>
  <si>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</si>
  <si>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</si>
  <si>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</si>
  <si>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</si>
  <si>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</si>
  <si>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</si>
  <si>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</si>
  <si>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</si>
  <si>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</si>
  <si>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</si>
  <si>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</si>
  <si>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</si>
  <si>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</si>
  <si>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</si>
  <si>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</si>
  <si>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</si>
  <si>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</si>
  <si>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</si>
  <si>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</si>
  <si>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</si>
  <si>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</si>
  <si>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</si>
  <si>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</si>
  <si>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</si>
  <si>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</si>
  <si>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</si>
  <si>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</si>
  <si>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</si>
  <si>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</si>
  <si>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</si>
  <si>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</si>
  <si>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</si>
  <si>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</si>
  <si>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</si>
  <si>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</si>
  <si>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</si>
  <si>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</si>
  <si>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</si>
  <si>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</si>
  <si>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</si>
  <si>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</si>
  <si>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</si>
  <si>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</si>
  <si>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</si>
  <si>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</si>
  <si>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</si>
  <si>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</si>
  <si>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</si>
  <si>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</si>
  <si>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</si>
  <si>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</si>
  <si>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</si>
  <si>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</si>
  <si>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</si>
  <si>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</si>
  <si>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</si>
  <si>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</si>
  <si>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</si>
  <si>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</si>
  <si>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</si>
  <si>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</si>
  <si>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</si>
  <si>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</si>
  <si>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</si>
  <si>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</si>
  <si>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</si>
  <si>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</si>
  <si>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</si>
  <si>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</si>
  <si>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</si>
  <si>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</si>
  <si>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</si>
  <si>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</si>
  <si>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</si>
  <si>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</si>
  <si>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</si>
  <si>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</si>
  <si>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</si>
  <si>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</si>
  <si>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</si>
  <si>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</si>
  <si>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</si>
  <si>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</si>
  <si>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</si>
  <si>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</si>
  <si>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</si>
  <si>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</si>
  <si>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</si>
  <si>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</si>
  <si>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</si>
  <si>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</si>
  <si>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</si>
  <si>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</si>
  <si>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</si>
  <si>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</si>
  <si>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</si>
  <si>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</si>
  <si>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</si>
  <si>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</si>
  <si>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</si>
  <si>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</si>
  <si>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</si>
  <si>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</si>
  <si>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</si>
  <si>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</si>
  <si>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</si>
  <si>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</si>
  <si>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</si>
  <si>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</si>
  <si>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</si>
  <si>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</si>
  <si>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</si>
  <si>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</si>
  <si>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</si>
  <si>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</si>
  <si>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</si>
  <si>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</si>
  <si>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</si>
  <si>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</si>
  <si>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</si>
  <si>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</si>
  <si>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</si>
  <si>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</si>
  <si>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</si>
  <si>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</si>
  <si>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</si>
  <si>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</si>
  <si>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</si>
  <si>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</si>
  <si>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</si>
  <si>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</si>
  <si>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</si>
  <si>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</si>
  <si>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</si>
  <si>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</si>
  <si>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</si>
  <si>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</si>
  <si>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</si>
  <si>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</si>
  <si>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</si>
  <si>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</si>
  <si>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</si>
  <si>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</si>
  <si>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</si>
  <si>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</si>
  <si>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</si>
  <si>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</si>
  <si>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</si>
  <si>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</si>
  <si>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</si>
  <si>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</si>
  <si>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</si>
  <si>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</si>
  <si>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</si>
  <si>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</si>
  <si>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</si>
  <si>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</si>
  <si>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</si>
  <si>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</si>
  <si>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</si>
  <si>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</si>
  <si>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</si>
  <si>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</si>
  <si>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</si>
  <si>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</si>
  <si>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</si>
  <si>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</si>
  <si>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</si>
  <si>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</si>
  <si>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</si>
  <si>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</si>
  <si>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</si>
  <si>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</si>
  <si>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</si>
  <si>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</si>
  <si>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</si>
  <si>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</si>
  <si>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</si>
  <si>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</si>
  <si>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</si>
  <si>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</si>
  <si>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</si>
  <si>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</si>
  <si>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</si>
  <si>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</si>
  <si>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</si>
  <si>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</si>
  <si>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</si>
  <si>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</si>
  <si>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</si>
  <si>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</si>
  <si>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</si>
  <si>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</si>
  <si>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</si>
  <si>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</si>
  <si>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</si>
  <si>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</si>
  <si>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</si>
  <si>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</si>
  <si>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</si>
  <si>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</si>
  <si>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</si>
  <si>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</si>
  <si>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</si>
  <si>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</si>
  <si>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</si>
  <si>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</si>
  <si>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</si>
  <si>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</si>
  <si>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</si>
  <si>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</si>
  <si>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</si>
  <si>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</si>
  <si>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</si>
  <si>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</si>
  <si>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</si>
  <si>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</si>
  <si>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</si>
  <si>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</si>
  <si>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</si>
  <si>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</si>
  <si>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</si>
  <si>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</si>
  <si>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</si>
  <si>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</si>
  <si>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</si>
  <si>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</si>
  <si>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</si>
  <si>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</si>
  <si>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</si>
  <si>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</si>
  <si>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</si>
  <si>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</si>
  <si>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</si>
  <si>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</si>
  <si>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</si>
  <si>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</si>
  <si>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</si>
  <si>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</si>
  <si>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</si>
  <si>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</si>
  <si>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</si>
  <si>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</si>
  <si>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</si>
  <si>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</si>
  <si>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</si>
  <si>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</si>
  <si>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</si>
  <si>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</si>
  <si>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</si>
  <si>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</si>
  <si>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</si>
  <si>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</si>
  <si>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</si>
  <si>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</si>
  <si>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</si>
  <si>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</si>
  <si>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</si>
  <si>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</si>
  <si>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</si>
  <si>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</si>
  <si>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</si>
  <si>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</si>
  <si>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</si>
  <si>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</si>
  <si>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</si>
  <si>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</si>
  <si>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</si>
  <si>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</si>
  <si>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</si>
  <si>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</si>
  <si>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</si>
  <si>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</si>
  <si>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</si>
  <si>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</si>
  <si>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</si>
  <si>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</si>
  <si>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</si>
  <si>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</si>
  <si>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</si>
  <si>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</si>
  <si>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</si>
  <si>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</si>
  <si>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</si>
  <si>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</si>
  <si>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</si>
  <si>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</si>
  <si>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</si>
  <si>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</si>
  <si>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</si>
  <si>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</si>
  <si>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</si>
  <si>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</si>
  <si>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</si>
  <si>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</si>
  <si>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</si>
  <si>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</si>
  <si>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</si>
  <si>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</si>
  <si>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</si>
  <si>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</si>
  <si>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</si>
  <si>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</si>
  <si>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</si>
  <si>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</si>
  <si>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</si>
  <si>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</si>
  <si>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</si>
  <si>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</si>
  <si>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</si>
  <si>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</si>
  <si>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</si>
  <si>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</si>
  <si>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</si>
  <si>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</si>
  <si>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</si>
  <si>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</si>
  <si>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</si>
  <si>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</si>
  <si>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</si>
  <si>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</si>
  <si>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</si>
  <si>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</si>
  <si>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</si>
  <si>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</si>
  <si>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</si>
  <si>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</si>
  <si>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</si>
  <si>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</si>
  <si>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</si>
  <si>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</si>
  <si>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</si>
  <si>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</si>
  <si>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</si>
  <si>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</si>
  <si>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</si>
  <si>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</si>
  <si>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</si>
  <si>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</si>
  <si>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</si>
  <si>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</si>
  <si>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</si>
  <si>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</si>
  <si>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</si>
  <si>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</si>
  <si>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</si>
  <si>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</si>
  <si>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</si>
  <si>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</si>
  <si>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</si>
  <si>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</si>
  <si>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</si>
  <si>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</si>
  <si>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</si>
  <si>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</si>
  <si>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</si>
  <si>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</si>
  <si>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</si>
  <si>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</si>
  <si>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</si>
  <si>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</si>
  <si>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</si>
  <si>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</si>
  <si>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</si>
  <si>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</si>
  <si>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</si>
  <si>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</si>
  <si>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</si>
  <si>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</si>
  <si>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</si>
  <si>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</si>
  <si>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</si>
  <si>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</si>
  <si>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</si>
  <si>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</si>
  <si>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</si>
  <si>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</si>
  <si>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</si>
  <si>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</si>
  <si>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</si>
  <si>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</si>
  <si>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</si>
  <si>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</si>
  <si>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</si>
  <si>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</si>
  <si>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</si>
  <si>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</si>
  <si>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</si>
  <si>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</si>
  <si>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</si>
  <si>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</si>
  <si>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</si>
  <si>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</si>
  <si>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</si>
  <si>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</si>
  <si>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</si>
  <si>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</si>
  <si>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</si>
  <si>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</si>
  <si>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</si>
  <si>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</si>
  <si>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</si>
  <si>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</si>
  <si>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</si>
  <si>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</si>
  <si>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</si>
  <si>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</si>
  <si>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</si>
  <si>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</si>
  <si>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</si>
  <si>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</si>
  <si>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</si>
  <si>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</si>
  <si>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</si>
  <si>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</si>
  <si>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</si>
  <si>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</si>
  <si>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</si>
  <si>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</si>
  <si>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</si>
  <si>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</si>
  <si>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</si>
  <si>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</si>
  <si>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</si>
  <si>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</si>
  <si>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</si>
  <si>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</si>
  <si>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</si>
  <si>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</si>
  <si>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</si>
  <si>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</si>
  <si>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</si>
  <si>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</si>
  <si>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</si>
  <si>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</si>
  <si>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</si>
  <si>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</si>
  <si>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</si>
  <si>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</si>
  <si>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</si>
  <si>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</si>
  <si>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</si>
  <si>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</si>
  <si>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</si>
  <si>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</si>
  <si>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</si>
  <si>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</si>
  <si>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</si>
  <si>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</si>
  <si>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</si>
  <si>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</si>
  <si>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</si>
  <si>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</si>
  <si>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</si>
  <si>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</si>
  <si>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</si>
  <si>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</si>
  <si>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</si>
  <si>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</si>
  <si>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</si>
  <si>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</si>
  <si>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</si>
  <si>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</si>
  <si>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</si>
  <si>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</si>
  <si>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</si>
  <si>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</si>
  <si>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</si>
  <si>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</si>
  <si>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</si>
  <si>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</si>
  <si>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</si>
  <si>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</si>
  <si>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</si>
  <si>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</si>
  <si>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</si>
  <si>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</si>
  <si>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</si>
  <si>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</si>
  <si>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</si>
  <si>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</si>
  <si>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</si>
  <si>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</si>
  <si>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</si>
  <si>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</si>
  <si>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</si>
  <si>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</si>
  <si>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</si>
  <si>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</si>
  <si>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</si>
  <si>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</si>
  <si>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</si>
  <si>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</si>
  <si>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</si>
  <si>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</si>
  <si>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</si>
  <si>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</si>
  <si>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</si>
  <si>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</si>
  <si>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</si>
  <si>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</si>
  <si>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</si>
  <si>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</si>
  <si>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</si>
  <si>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</si>
  <si>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</si>
  <si>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</si>
  <si>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</si>
  <si>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</si>
  <si>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</si>
  <si>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</si>
  <si>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</si>
  <si>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</si>
  <si>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</si>
  <si>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</si>
  <si>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</si>
  <si>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</si>
  <si>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</si>
  <si>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</si>
  <si>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</si>
  <si>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</si>
  <si>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</si>
  <si>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</si>
  <si>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</si>
  <si>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</si>
  <si>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</si>
  <si>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</si>
  <si>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</si>
  <si>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</si>
  <si>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</si>
  <si>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</si>
  <si>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</si>
  <si>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</si>
  <si>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</si>
  <si>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</si>
  <si>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</si>
  <si>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</si>
  <si>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</si>
  <si>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</si>
  <si>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</si>
  <si>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</si>
  <si>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</si>
  <si>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</si>
  <si>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</si>
  <si>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</si>
  <si>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</si>
  <si>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</si>
  <si>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</si>
  <si>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</si>
  <si>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</si>
  <si>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</si>
  <si>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</si>
  <si>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</si>
  <si>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</si>
  <si>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</si>
  <si>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</si>
  <si>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</si>
  <si>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</si>
  <si>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</si>
  <si>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</si>
  <si>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</si>
  <si>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</si>
  <si>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</si>
  <si>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</si>
  <si>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</si>
  <si>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</si>
  <si>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</si>
  <si>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</si>
  <si>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</si>
  <si>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</si>
  <si>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</si>
  <si>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</si>
  <si>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</si>
  <si>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</si>
  <si>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</si>
  <si>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</si>
  <si>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</si>
  <si>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</si>
  <si>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</si>
  <si>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</si>
  <si>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</si>
  <si>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</si>
  <si>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</si>
  <si>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</si>
  <si>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</si>
  <si>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</si>
  <si>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</si>
  <si>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</si>
  <si>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</si>
  <si>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</si>
  <si>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</si>
  <si>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</si>
  <si>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</si>
  <si>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</si>
  <si>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</si>
  <si>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</si>
  <si>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</si>
  <si>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</si>
  <si>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</si>
  <si>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</si>
  <si>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</si>
  <si>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</si>
  <si>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</si>
  <si>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</si>
  <si>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</si>
  <si>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</si>
  <si>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</si>
  <si>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</si>
  <si>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</si>
  <si>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</si>
  <si>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</si>
  <si>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</si>
  <si>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</si>
  <si>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</si>
  <si>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</si>
  <si>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</si>
  <si>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</si>
  <si>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</si>
  <si>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</si>
  <si>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</si>
  <si>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</si>
  <si>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</si>
  <si>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</si>
  <si>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</si>
  <si>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</si>
  <si>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</si>
  <si>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</si>
  <si>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</si>
  <si>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</si>
  <si>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</si>
  <si>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</si>
  <si>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</si>
  <si>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</si>
  <si>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</si>
  <si>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</si>
  <si>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</si>
  <si>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</si>
  <si>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</si>
  <si>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</si>
  <si>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</si>
  <si>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</si>
  <si>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</si>
  <si>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</si>
  <si>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</si>
  <si>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</si>
  <si>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</si>
  <si>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</si>
  <si>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</si>
  <si>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</si>
  <si>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</si>
  <si>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</si>
  <si>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</si>
  <si>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</si>
  <si>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</si>
  <si>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</si>
  <si>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</si>
  <si>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</si>
  <si>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</si>
  <si>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</si>
  <si>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</si>
  <si>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</si>
  <si>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</si>
  <si>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</si>
  <si>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</si>
  <si>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</si>
  <si>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</si>
  <si>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</si>
  <si>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</si>
  <si>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</si>
  <si>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</si>
  <si>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</si>
  <si>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</si>
  <si>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</si>
  <si>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</si>
  <si>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</si>
  <si>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</si>
  <si>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</si>
  <si>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</si>
  <si>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</si>
  <si>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</si>
  <si>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</si>
  <si>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</si>
  <si>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</si>
  <si>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</si>
  <si>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</si>
  <si>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</si>
  <si>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</si>
  <si>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</si>
  <si>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</si>
  <si>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</si>
  <si>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</si>
  <si>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</si>
  <si>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</si>
  <si>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</si>
  <si>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</si>
  <si>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</si>
  <si>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</si>
  <si>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</si>
  <si>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</si>
  <si>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</si>
  <si>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</si>
  <si>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</si>
  <si>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</si>
  <si>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</si>
  <si>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</si>
  <si>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</si>
  <si>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</si>
  <si>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</si>
  <si>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</si>
  <si>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</si>
  <si>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</si>
  <si>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</si>
  <si>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</si>
  <si>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</si>
  <si>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</si>
  <si>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</si>
  <si>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</si>
  <si>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</si>
  <si>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</si>
  <si>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</si>
  <si>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</si>
  <si>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</si>
  <si>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</si>
  <si>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</si>
  <si>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</si>
  <si>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</si>
  <si>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</si>
  <si>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</si>
  <si>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</si>
  <si>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</si>
  <si>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</si>
  <si>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</si>
  <si>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</si>
  <si>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</si>
  <si>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</si>
  <si>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</si>
  <si>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</si>
  <si>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</si>
  <si>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</si>
  <si>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</si>
  <si>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</si>
  <si>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</si>
  <si>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</si>
  <si>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</si>
  <si>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</si>
  <si>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</si>
  <si>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</si>
  <si>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</si>
  <si>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</si>
  <si>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</si>
  <si>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</si>
  <si>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</si>
  <si>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</si>
  <si>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</si>
  <si>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</si>
  <si>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</si>
  <si>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</si>
  <si>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</si>
  <si>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</si>
  <si>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</si>
  <si>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</si>
  <si>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</si>
  <si>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</si>
  <si>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</si>
  <si>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</si>
  <si>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</si>
  <si>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</si>
  <si>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</si>
  <si>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</si>
  <si>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</si>
  <si>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</si>
  <si>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</si>
  <si>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</si>
  <si>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</si>
  <si>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</si>
  <si>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</si>
  <si>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</si>
  <si>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</si>
  <si>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</si>
  <si>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</si>
  <si>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</si>
  <si>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</si>
  <si>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</si>
  <si>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</si>
  <si>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</si>
  <si>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</si>
  <si>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</si>
  <si>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</si>
  <si>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</si>
  <si>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</si>
  <si>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</si>
  <si>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</si>
  <si>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</si>
  <si>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</si>
  <si>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</si>
  <si>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</si>
  <si>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</si>
  <si>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</si>
  <si>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</si>
  <si>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</si>
  <si>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</si>
  <si>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</si>
  <si>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</si>
  <si>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</si>
  <si>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</si>
  <si>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</si>
  <si>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</si>
  <si>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</si>
  <si>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</si>
  <si>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</si>
  <si>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</si>
  <si>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</si>
  <si>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</si>
  <si>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</si>
  <si>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</si>
  <si>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</si>
  <si>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</si>
  <si>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</si>
  <si>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</si>
  <si>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</si>
  <si>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</si>
  <si>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</si>
  <si>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</si>
  <si>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</si>
  <si>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</si>
  <si>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</si>
  <si>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</si>
  <si>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</si>
  <si>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</si>
  <si>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</si>
  <si>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</si>
  <si>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</si>
  <si>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</si>
  <si>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</si>
  <si>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</si>
  <si>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</si>
  <si>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</si>
  <si>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</si>
  <si>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</si>
  <si>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</si>
  <si>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</si>
  <si>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</si>
  <si>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</si>
  <si>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</si>
  <si>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</si>
  <si>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</si>
  <si>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</si>
  <si>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</si>
  <si>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</si>
  <si>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</si>
  <si>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</si>
  <si>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</si>
  <si>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</si>
  <si>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</si>
  <si>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</si>
  <si>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</si>
  <si>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</si>
  <si>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</si>
  <si>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</si>
  <si>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</si>
  <si>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</si>
  <si>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</si>
  <si>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</si>
  <si>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</si>
  <si>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</si>
  <si>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</si>
  <si>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</si>
  <si>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</si>
  <si>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</si>
  <si>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</si>
  <si>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</si>
  <si>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</si>
  <si>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</si>
  <si>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</si>
  <si>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</si>
  <si>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</si>
  <si>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</si>
  <si>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</si>
  <si>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</si>
  <si>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</si>
  <si>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</si>
  <si>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</si>
  <si>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</si>
  <si>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</si>
  <si>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</si>
  <si>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</si>
  <si>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</si>
  <si>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</si>
  <si>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</si>
  <si>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</si>
  <si>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</si>
  <si>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</si>
  <si>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</si>
  <si>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</si>
  <si>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</si>
  <si>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</si>
  <si>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</si>
  <si>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</si>
  <si>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</si>
  <si>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</si>
  <si>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</si>
  <si>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</si>
  <si>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</si>
  <si>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</si>
  <si>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</si>
  <si>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</si>
  <si>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</si>
  <si>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</si>
  <si>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</si>
  <si>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</si>
  <si>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</si>
  <si>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</si>
  <si>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</si>
  <si>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</si>
  <si>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</si>
  <si>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</si>
  <si>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</si>
  <si>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</si>
  <si>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</si>
  <si>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</si>
  <si>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</si>
  <si>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</si>
  <si>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</si>
  <si>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</si>
  <si>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</si>
  <si>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</si>
  <si>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</si>
  <si>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</si>
  <si>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</si>
  <si>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</si>
  <si>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</si>
  <si>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</si>
  <si>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</si>
  <si>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</si>
  <si>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</si>
  <si>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</si>
  <si>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</si>
  <si>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</si>
  <si>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</si>
  <si>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</si>
  <si>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</si>
  <si>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</si>
  <si>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</si>
  <si>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</si>
  <si>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</si>
  <si>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</si>
  <si>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</si>
  <si>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</si>
  <si>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</si>
  <si>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</si>
  <si>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</si>
  <si>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</si>
  <si>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</si>
  <si>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</si>
  <si>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</si>
  <si>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</si>
  <si>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</si>
  <si>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</si>
  <si>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</si>
  <si>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</si>
  <si>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</si>
  <si>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</si>
  <si>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</si>
  <si>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</si>
  <si>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</si>
  <si>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</si>
  <si>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</si>
  <si>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</si>
  <si>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</si>
  <si>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</si>
  <si>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</si>
  <si>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</si>
  <si>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</si>
  <si>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</si>
  <si>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</si>
  <si>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</si>
  <si>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</si>
  <si>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</si>
  <si>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</si>
  <si>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</si>
  <si>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</si>
  <si>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</si>
  <si>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</si>
  <si>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</si>
  <si>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</si>
  <si>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</si>
  <si>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</si>
  <si>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</si>
  <si>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</si>
  <si>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</si>
  <si>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</si>
  <si>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</si>
  <si>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</si>
  <si>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</si>
  <si>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</si>
  <si>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</si>
  <si>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</si>
  <si>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</si>
  <si>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</si>
  <si>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</si>
  <si>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</si>
  <si>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</si>
  <si>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</si>
  <si>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</si>
  <si>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</si>
  <si>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</si>
  <si>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</si>
  <si>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</si>
  <si>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</si>
  <si>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</si>
  <si>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</si>
  <si>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</si>
  <si>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</si>
  <si>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</si>
  <si>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</si>
  <si>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</si>
  <si>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</si>
  <si>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</si>
  <si>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</si>
  <si>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</si>
  <si>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</si>
  <si>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</si>
  <si>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</si>
  <si>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</si>
  <si>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</si>
  <si>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</si>
  <si>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</si>
  <si>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</si>
  <si>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</si>
  <si>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</si>
  <si>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</si>
  <si>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</si>
  <si>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</si>
  <si>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</si>
  <si>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</si>
  <si>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</si>
  <si>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</si>
  <si>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</si>
  <si>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</si>
  <si>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</si>
  <si>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</si>
  <si>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</si>
  <si>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</si>
  <si>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</si>
  <si>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</si>
  <si>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</si>
  <si>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</si>
  <si>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</si>
  <si>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</si>
  <si>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</si>
  <si>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</si>
  <si>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</si>
  <si>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</si>
  <si>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</si>
  <si>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</si>
  <si>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</si>
  <si>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</si>
  <si>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</si>
  <si>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</si>
  <si>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</si>
  <si>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</si>
  <si>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</si>
  <si>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</si>
  <si>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</si>
  <si>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</si>
  <si>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</si>
  <si>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</si>
  <si>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</si>
  <si>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</si>
  <si>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</si>
  <si>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</si>
  <si>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</si>
  <si>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</si>
  <si>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</si>
  <si>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</si>
  <si>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</si>
  <si>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</si>
  <si>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</si>
  <si>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</si>
  <si>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</si>
  <si>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</si>
  <si>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</si>
  <si>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</si>
  <si>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</si>
  <si>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</si>
  <si>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</si>
  <si>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</si>
  <si>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</si>
  <si>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</si>
  <si>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</si>
  <si>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</si>
  <si>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</si>
  <si>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</si>
  <si>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</si>
  <si>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</si>
  <si>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</si>
  <si>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</si>
  <si>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</si>
  <si>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</si>
  <si>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</si>
  <si>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</si>
  <si>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</si>
  <si>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</si>
  <si>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</si>
  <si>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</si>
  <si>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</si>
  <si>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</si>
  <si>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</si>
  <si>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</si>
  <si>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</si>
  <si>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</si>
  <si>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</si>
  <si>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</si>
  <si>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</si>
  <si>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</si>
  <si>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</si>
  <si>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</si>
  <si>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</si>
  <si>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</si>
  <si>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</si>
  <si>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</si>
  <si>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</si>
  <si>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</si>
  <si>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</si>
  <si>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</si>
  <si>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</si>
  <si>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</si>
  <si>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</si>
  <si>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</si>
  <si>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</si>
  <si>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</si>
  <si>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</si>
  <si>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</si>
  <si>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</si>
  <si>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</si>
  <si>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</si>
  <si>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</si>
  <si>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</si>
  <si>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</si>
  <si>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</si>
  <si>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</si>
  <si>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</si>
  <si>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</si>
  <si>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</si>
  <si>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</si>
  <si>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</si>
  <si>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</si>
  <si>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</si>
  <si>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</si>
  <si>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</si>
  <si>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</si>
  <si>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</si>
  <si>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</si>
  <si>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</si>
  <si>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</si>
  <si>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</si>
  <si>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</si>
  <si>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</si>
  <si>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</si>
  <si>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</si>
  <si>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</si>
  <si>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</si>
  <si>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</si>
  <si>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</si>
  <si>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</si>
  <si>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</si>
  <si>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</si>
  <si>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</si>
  <si>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</si>
  <si>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</si>
  <si>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</si>
  <si>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</si>
  <si>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</si>
  <si>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</si>
  <si>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</si>
  <si>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</si>
  <si>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</si>
  <si>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</si>
  <si>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</si>
  <si>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</si>
  <si>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</si>
  <si>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</si>
  <si>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</si>
  <si>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</si>
  <si>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</si>
  <si>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</si>
  <si>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</si>
  <si>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</si>
  <si>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</si>
  <si>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</si>
  <si>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</si>
  <si>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</si>
  <si>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</si>
  <si>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</si>
  <si>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</si>
  <si>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</si>
  <si>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</si>
  <si>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</si>
  <si>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</si>
  <si>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</si>
  <si>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</si>
  <si>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</si>
  <si>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</si>
  <si>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</si>
  <si>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</si>
  <si>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</si>
  <si>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</si>
  <si>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</si>
  <si>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</si>
  <si>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</si>
  <si>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</si>
  <si>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</si>
  <si>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</si>
  <si>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</si>
  <si>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</si>
  <si>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</si>
  <si>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</si>
  <si>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</si>
  <si>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</si>
  <si>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</si>
  <si>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</si>
  <si>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</si>
  <si>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</si>
  <si>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</si>
  <si>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</si>
  <si>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</si>
  <si>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</si>
  <si>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</si>
  <si>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</si>
  <si>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</si>
  <si>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</si>
  <si>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</si>
  <si>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</si>
  <si>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</si>
  <si>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</si>
  <si>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</si>
  <si>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</si>
  <si>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</si>
  <si>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</si>
  <si>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</si>
  <si>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</si>
  <si>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</si>
  <si>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</si>
  <si>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</si>
  <si>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</si>
  <si>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</si>
  <si>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</si>
  <si>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</si>
  <si>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</si>
  <si>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</si>
  <si>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</si>
  <si>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</si>
  <si>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</si>
  <si>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</si>
  <si>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</si>
  <si>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</si>
  <si>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</si>
  <si>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</si>
  <si>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</si>
  <si>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</si>
  <si>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</si>
  <si>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</si>
  <si>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</si>
  <si>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</si>
  <si>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</si>
  <si>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</si>
  <si>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</si>
  <si>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</si>
  <si>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</si>
  <si>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</si>
  <si>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</si>
  <si>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</si>
  <si>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</si>
  <si>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</si>
  <si>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</si>
  <si>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</si>
  <si>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</si>
  <si>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</si>
  <si>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</si>
  <si>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</si>
  <si>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</si>
  <si>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</si>
  <si>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</si>
  <si>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</si>
  <si>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</si>
  <si>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</si>
  <si>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</si>
  <si>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</si>
  <si>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</si>
  <si>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</si>
  <si>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</si>
  <si>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</si>
  <si>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</si>
  <si>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</si>
  <si>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</si>
  <si>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</si>
  <si>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</si>
  <si>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</si>
  <si>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</si>
  <si>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</si>
  <si>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</si>
  <si>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</si>
  <si>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</si>
  <si>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</si>
  <si>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</si>
  <si>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</si>
  <si>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</si>
  <si>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</si>
  <si>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</si>
  <si>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</si>
  <si>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</si>
  <si>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</si>
  <si>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</si>
  <si>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</si>
  <si>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</si>
  <si>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</si>
  <si>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</si>
  <si>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</si>
  <si>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</si>
  <si>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</si>
  <si>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</si>
  <si>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</si>
  <si>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</si>
  <si>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</si>
  <si>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</si>
  <si>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</si>
  <si>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</si>
  <si>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</si>
  <si>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</si>
  <si>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</si>
  <si>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</si>
  <si>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</si>
  <si>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</si>
  <si>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</si>
  <si>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</si>
  <si>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</si>
  <si>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</si>
  <si>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</si>
  <si>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</si>
  <si>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</si>
  <si>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</si>
  <si>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</si>
  <si>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</si>
  <si>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</si>
  <si>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</si>
  <si>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</si>
  <si>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</si>
  <si>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</si>
  <si>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</si>
  <si>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</si>
  <si>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</si>
  <si>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</si>
  <si>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</si>
  <si>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</si>
  <si>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</si>
  <si>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</si>
  <si>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</si>
  <si>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</si>
  <si>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</si>
  <si>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</si>
  <si>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</si>
  <si>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</si>
  <si>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</si>
  <si>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</si>
  <si>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</si>
  <si>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</si>
  <si>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</si>
  <si>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</si>
  <si>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</si>
  <si>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</si>
  <si>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</si>
  <si>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</si>
  <si>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</si>
  <si>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</si>
  <si>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</si>
  <si>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</si>
  <si>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</si>
  <si>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</si>
  <si>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</si>
  <si>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</si>
  <si>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</si>
  <si>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</si>
  <si>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</si>
  <si>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</si>
  <si>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</si>
  <si>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</si>
  <si>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</si>
  <si>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</si>
  <si>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</si>
  <si>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</si>
  <si>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</si>
  <si>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</si>
  <si>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</si>
  <si>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</si>
  <si>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</si>
  <si>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</si>
  <si>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</si>
  <si>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</si>
  <si>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</si>
  <si>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</si>
  <si>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</si>
  <si>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</si>
  <si>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</si>
  <si>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</si>
  <si>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</si>
  <si>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</si>
  <si>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</si>
  <si>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</si>
  <si>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</si>
  <si>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</si>
  <si>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</si>
  <si>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</si>
  <si>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</si>
  <si>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</si>
  <si>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</si>
  <si>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</si>
  <si>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</si>
  <si>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</si>
  <si>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</si>
  <si>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</si>
  <si>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</si>
  <si>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</si>
  <si>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</si>
  <si>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</si>
  <si>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</si>
  <si>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</si>
  <si>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</si>
  <si>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</si>
  <si>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</si>
  <si>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</si>
  <si>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</si>
  <si>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</si>
  <si>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</si>
  <si>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</si>
  <si>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</si>
  <si>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</si>
  <si>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</si>
  <si>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</si>
  <si>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</si>
  <si>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</si>
  <si>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</si>
  <si>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</si>
  <si>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</si>
  <si>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</si>
  <si>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</si>
  <si>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</si>
  <si>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</si>
  <si>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</si>
  <si>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</si>
  <si>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</si>
  <si>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</si>
  <si>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</si>
  <si>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</si>
  <si>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</si>
  <si>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</si>
  <si>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</si>
  <si>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</si>
  <si>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</si>
  <si>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</si>
  <si>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</si>
  <si>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</si>
  <si>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</si>
  <si>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</si>
  <si>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</si>
  <si>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</si>
  <si>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</si>
  <si>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</si>
  <si>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</si>
  <si>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</si>
  <si>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</si>
  <si>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</si>
  <si>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</si>
  <si>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</si>
  <si>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</si>
  <si>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</si>
  <si>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</si>
  <si>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</si>
  <si>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</si>
  <si>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</si>
  <si>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</si>
  <si>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</si>
  <si>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</si>
  <si>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</si>
  <si>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</si>
  <si>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</si>
  <si>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</si>
  <si>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</si>
  <si>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</si>
  <si>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</si>
  <si>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</si>
  <si>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</si>
  <si>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</si>
  <si>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</si>
  <si>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</si>
  <si>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</si>
  <si>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</si>
  <si>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</si>
  <si>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</si>
  <si>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</si>
  <si>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</si>
  <si>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</si>
  <si>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</si>
  <si>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</si>
  <si>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</si>
  <si>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</si>
  <si>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</si>
  <si>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</si>
  <si>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</si>
  <si>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</si>
  <si>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</si>
  <si>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</si>
  <si>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</si>
  <si>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</si>
  <si>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</si>
  <si>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</si>
  <si>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</si>
  <si>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</si>
  <si>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</si>
  <si>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</si>
  <si>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</si>
  <si>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</si>
  <si>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</si>
  <si>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</si>
  <si>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</si>
  <si>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</si>
  <si>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</si>
  <si>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</si>
  <si>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</si>
  <si>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</si>
  <si>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</si>
  <si>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</si>
  <si>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</si>
  <si>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</si>
  <si>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</si>
  <si>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</si>
  <si>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</si>
  <si>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</si>
  <si>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</si>
  <si>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</si>
  <si>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</si>
  <si>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</si>
  <si>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</si>
  <si>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</si>
  <si>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</si>
  <si>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</si>
  <si>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</si>
  <si>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</si>
  <si>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</si>
  <si>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</si>
  <si>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</si>
  <si>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</si>
  <si>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</si>
  <si>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</si>
  <si>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</si>
  <si>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</si>
  <si>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</si>
  <si>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</si>
  <si>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</si>
  <si>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</si>
  <si>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</si>
  <si>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</si>
  <si>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</si>
  <si>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</si>
  <si>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</si>
  <si>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</si>
  <si>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</si>
  <si>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</si>
  <si>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</si>
  <si>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</si>
  <si>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</si>
  <si>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</si>
  <si>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</si>
  <si>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</si>
  <si>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</si>
  <si>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</si>
  <si>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</si>
  <si>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</si>
  <si>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</si>
  <si>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</si>
  <si>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</si>
  <si>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</si>
  <si>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</si>
  <si>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</si>
  <si>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</si>
  <si>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</si>
  <si>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</si>
  <si>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</si>
  <si>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</si>
  <si>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</si>
  <si>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</si>
  <si>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</si>
  <si>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</si>
  <si>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</si>
  <si>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</si>
  <si>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</si>
  <si>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</si>
  <si>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</si>
  <si>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</si>
  <si>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</si>
  <si>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</si>
  <si>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</si>
  <si>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</si>
  <si>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</si>
  <si>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</si>
  <si>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</si>
  <si>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</si>
  <si>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</si>
  <si>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</si>
  <si>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</si>
  <si>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</si>
  <si>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</si>
  <si>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</si>
  <si>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</si>
  <si>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</si>
  <si>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</si>
  <si>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</si>
  <si>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</si>
  <si>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</si>
  <si>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</si>
  <si>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</si>
  <si>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</si>
  <si>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</si>
  <si>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</si>
  <si>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</si>
  <si>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</si>
  <si>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</si>
  <si>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</si>
  <si>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</si>
  <si>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</si>
  <si>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</si>
  <si>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</si>
  <si>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</si>
  <si>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</si>
  <si>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</si>
  <si>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</si>
  <si>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</si>
  <si>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</si>
  <si>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</si>
  <si>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</si>
  <si>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</si>
  <si>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</si>
  <si>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</si>
  <si>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</si>
  <si>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</si>
  <si>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</si>
  <si>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</si>
  <si>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</si>
  <si>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</si>
  <si>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</si>
  <si>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</si>
  <si>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</si>
  <si>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</si>
  <si>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</si>
  <si>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</si>
  <si>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</si>
  <si>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</si>
  <si>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</si>
  <si>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</si>
  <si>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</si>
  <si>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</si>
  <si>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</si>
  <si>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</si>
  <si>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</si>
  <si>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</si>
  <si>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</si>
  <si>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</si>
  <si>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</si>
  <si>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</si>
  <si>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</si>
  <si>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</si>
  <si>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</si>
  <si>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</si>
  <si>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</si>
  <si>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</si>
  <si>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</si>
  <si>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</si>
  <si>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</si>
  <si>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</si>
  <si>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</si>
  <si>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</si>
  <si>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</si>
  <si>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</si>
  <si>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</si>
  <si>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</si>
  <si>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</si>
  <si>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</si>
  <si>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</si>
  <si>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</si>
  <si>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</si>
  <si>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</si>
  <si>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</si>
  <si>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</si>
  <si>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</si>
  <si>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</si>
  <si>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</si>
  <si>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</si>
  <si>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</si>
  <si>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</si>
  <si>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</si>
  <si>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</si>
  <si>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</si>
  <si>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</si>
  <si>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</si>
  <si>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</si>
  <si>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</si>
  <si>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</si>
  <si>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</si>
  <si>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</si>
  <si>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</si>
  <si>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</si>
  <si>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</si>
  <si>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</si>
  <si>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</si>
  <si>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</si>
  <si>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</si>
  <si>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</si>
  <si>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</si>
  <si>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</si>
  <si>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</si>
  <si>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</si>
  <si>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</si>
  <si>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</si>
  <si>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</si>
  <si>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</si>
  <si>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</si>
  <si>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</si>
  <si>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</si>
  <si>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</si>
  <si>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</si>
  <si>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</si>
  <si>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</si>
  <si>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</si>
  <si>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</si>
  <si>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</si>
  <si>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</si>
  <si>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</si>
  <si>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</si>
  <si>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</si>
  <si>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</si>
  <si>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</si>
  <si>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</si>
  <si>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</si>
  <si>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</si>
  <si>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</si>
  <si>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</si>
  <si>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</si>
  <si>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</si>
  <si>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</si>
  <si>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</si>
  <si>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</si>
  <si>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</si>
  <si>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</si>
  <si>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</si>
  <si>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</si>
  <si>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</si>
  <si>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</si>
  <si>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</si>
  <si>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</si>
  <si>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</si>
  <si>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</si>
  <si>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</si>
  <si>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</si>
  <si>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</si>
  <si>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</si>
  <si>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</si>
  <si>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</si>
  <si>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</si>
  <si>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</si>
  <si>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</si>
  <si>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</si>
  <si>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</si>
  <si>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</si>
  <si>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</si>
  <si>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</si>
  <si>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</si>
  <si>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</si>
  <si>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</si>
  <si>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</si>
  <si>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</si>
  <si>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</si>
  <si>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</si>
  <si>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</si>
  <si>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</si>
  <si>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</si>
  <si>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</si>
  <si>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</si>
  <si>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</si>
  <si>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</si>
  <si>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</si>
  <si>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</si>
  <si>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</si>
  <si>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</si>
  <si>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</si>
  <si>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</si>
  <si>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</si>
  <si>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</si>
  <si>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</si>
  <si>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</si>
  <si>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</si>
  <si>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</si>
  <si>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</si>
  <si>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</si>
  <si>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</si>
  <si>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</si>
  <si>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</si>
  <si>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</si>
  <si>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</si>
  <si>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</si>
  <si>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</si>
  <si>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</si>
  <si>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</si>
  <si>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</si>
  <si>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</si>
  <si>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</si>
  <si>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</si>
  <si>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</si>
  <si>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</si>
  <si>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</si>
  <si>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</si>
  <si>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</si>
  <si>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</si>
  <si>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</si>
  <si>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</si>
  <si>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</si>
  <si>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</si>
  <si>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</si>
  <si>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</si>
  <si>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</si>
  <si>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</si>
  <si>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</si>
  <si>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</si>
  <si>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</si>
  <si>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</si>
  <si>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</si>
  <si>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</si>
  <si>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</si>
  <si>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</si>
  <si>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</si>
  <si>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</si>
  <si>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</si>
  <si>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</si>
  <si>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</si>
  <si>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</si>
  <si>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</si>
  <si>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</si>
  <si>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</si>
  <si>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</si>
  <si>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</si>
  <si>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</si>
  <si>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</si>
  <si>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</si>
  <si>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</si>
  <si>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</si>
  <si>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</si>
  <si>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</si>
  <si>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</si>
  <si>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</si>
  <si>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</si>
  <si>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</si>
  <si>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</si>
  <si>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</si>
  <si>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</si>
  <si>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</si>
  <si>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</si>
  <si>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</si>
  <si>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</si>
  <si>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</si>
  <si>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</si>
  <si>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</si>
  <si>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</si>
  <si>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</si>
  <si>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</si>
  <si>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</si>
  <si>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</si>
  <si>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</si>
  <si>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</si>
  <si>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</si>
  <si>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</si>
  <si>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</si>
  <si>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</si>
  <si>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</si>
  <si>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</si>
  <si>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</si>
  <si>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</si>
  <si>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</si>
  <si>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</si>
  <si>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</si>
  <si>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</si>
  <si>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</si>
  <si>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</si>
  <si>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</si>
  <si>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</si>
  <si>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</si>
  <si>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</si>
  <si>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</si>
  <si>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</si>
  <si>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</si>
  <si>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</si>
  <si>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</si>
  <si>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</si>
  <si>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</si>
  <si>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</si>
  <si>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</si>
  <si>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</si>
  <si>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</si>
  <si>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</si>
  <si>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</si>
  <si>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</si>
  <si>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</si>
  <si>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</si>
  <si>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</si>
  <si>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</si>
  <si>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</si>
  <si>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</si>
  <si>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</si>
  <si>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</si>
  <si>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</si>
  <si>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</si>
  <si>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</si>
  <si>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</si>
  <si>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</si>
  <si>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</si>
  <si>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</si>
  <si>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</si>
  <si>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</si>
  <si>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</si>
  <si>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</si>
  <si>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</si>
  <si>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</si>
  <si>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</si>
  <si>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</si>
  <si>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</si>
  <si>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</si>
  <si>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</si>
  <si>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</si>
  <si>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</si>
  <si>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</si>
  <si>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</si>
  <si>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</si>
  <si>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</si>
  <si>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</si>
  <si>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</si>
  <si>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</si>
  <si>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</si>
  <si>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</si>
  <si>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</si>
  <si>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</si>
  <si>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</si>
  <si>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</si>
  <si>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</si>
  <si>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</si>
  <si>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</si>
  <si>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</si>
  <si>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</si>
  <si>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</si>
  <si>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</si>
  <si>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</si>
  <si>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</si>
  <si>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</si>
  <si>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</si>
  <si>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</si>
  <si>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</si>
  <si>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</si>
  <si>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</si>
  <si>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</si>
  <si>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</si>
  <si>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</si>
  <si>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</si>
  <si>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</si>
  <si>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</si>
  <si>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</si>
  <si>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</si>
  <si>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</si>
  <si>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</si>
  <si>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</si>
  <si>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</si>
  <si>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</si>
  <si>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</si>
  <si>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</si>
  <si>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</si>
  <si>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</si>
  <si>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</si>
  <si>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</si>
  <si>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</si>
  <si>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</si>
  <si>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</si>
  <si>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</si>
  <si>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</si>
  <si>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</si>
  <si>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</si>
  <si>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</si>
  <si>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</si>
  <si>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</si>
  <si>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</si>
  <si>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</si>
  <si>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</si>
  <si>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</si>
  <si>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</si>
  <si>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</si>
  <si>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</si>
  <si>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</si>
  <si>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</si>
  <si>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</si>
  <si>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</si>
  <si>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</si>
  <si>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</si>
  <si>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</si>
  <si>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</si>
  <si>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</si>
  <si>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</si>
  <si>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</si>
  <si>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</si>
  <si>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</si>
  <si>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</si>
  <si>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</si>
  <si>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</si>
  <si>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</si>
  <si>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</si>
  <si>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</si>
  <si>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</si>
  <si>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</si>
  <si>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</si>
  <si>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</si>
  <si>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</si>
  <si>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</si>
  <si>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</si>
  <si>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</si>
  <si>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</si>
  <si>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</si>
  <si>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</si>
  <si>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</si>
  <si>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</si>
  <si>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</si>
  <si>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</si>
  <si>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</si>
  <si>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</si>
  <si>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</si>
  <si>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</si>
  <si>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</si>
  <si>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</si>
  <si>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</si>
  <si>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</si>
  <si>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</si>
  <si>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</si>
  <si>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</si>
  <si>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</si>
  <si>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</si>
  <si>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</si>
  <si>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</si>
  <si>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</si>
  <si>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</si>
  <si>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</si>
  <si>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</si>
  <si>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</si>
  <si>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</si>
  <si>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</si>
  <si>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</si>
  <si>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</si>
  <si>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</si>
  <si>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</si>
  <si>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</si>
  <si>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</si>
  <si>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</si>
  <si>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</si>
  <si>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</si>
  <si>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</si>
  <si>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</si>
  <si>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</si>
  <si>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</si>
  <si>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</si>
  <si>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</si>
  <si>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</si>
  <si>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</si>
  <si>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</si>
  <si>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</si>
  <si>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</si>
  <si>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</si>
  <si>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</si>
  <si>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</si>
  <si>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</si>
  <si>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</si>
  <si>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</si>
  <si>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</si>
  <si>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</si>
  <si>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</si>
  <si>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</si>
  <si>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</si>
  <si>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</si>
  <si>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</si>
  <si>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</si>
  <si>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</si>
  <si>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</si>
  <si>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</si>
  <si>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</si>
  <si>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</si>
  <si>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</si>
  <si>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</si>
  <si>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</si>
  <si>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</si>
  <si>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</si>
  <si>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</si>
  <si>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</si>
  <si>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</si>
  <si>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</si>
  <si>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</si>
  <si>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</si>
  <si>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</si>
  <si>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</si>
  <si>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</si>
  <si>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</si>
  <si>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</si>
  <si>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</si>
  <si>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</si>
  <si>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</si>
  <si>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</si>
  <si>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</si>
  <si>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</si>
  <si>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</si>
  <si>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</si>
  <si>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</si>
  <si>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</si>
  <si>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</si>
  <si>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</si>
  <si>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</si>
  <si>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</si>
  <si>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</si>
  <si>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</si>
  <si>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</si>
  <si>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</si>
  <si>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</si>
  <si>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</si>
  <si>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</si>
  <si>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</si>
  <si>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</si>
  <si>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</si>
  <si>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</si>
  <si>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</si>
  <si>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</si>
  <si>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</si>
  <si>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</si>
  <si>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</si>
  <si>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</si>
  <si>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</si>
  <si>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</si>
  <si>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</si>
  <si>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</si>
  <si>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</si>
  <si>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</si>
  <si>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</si>
  <si>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</si>
  <si>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</si>
  <si>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</si>
  <si>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</si>
  <si>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</si>
  <si>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</si>
  <si>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</si>
  <si>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</si>
  <si>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</si>
  <si>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</si>
  <si>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</si>
  <si>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</si>
  <si>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</si>
  <si>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</si>
  <si>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</si>
  <si>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</si>
  <si>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</si>
  <si>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</si>
  <si>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</si>
  <si>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</si>
  <si>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</si>
  <si>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</si>
  <si>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</si>
  <si>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</si>
  <si>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</si>
  <si>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</si>
  <si>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</si>
  <si>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</si>
  <si>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</si>
  <si>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</si>
  <si>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</si>
  <si>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</si>
  <si>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</si>
  <si>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</si>
  <si>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</si>
  <si>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</si>
  <si>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</si>
  <si>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</si>
  <si>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</si>
  <si>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</si>
  <si>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</si>
  <si>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</si>
  <si>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</si>
  <si>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</si>
  <si>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</si>
  <si>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</si>
  <si>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</si>
  <si>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</si>
  <si>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</si>
  <si>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</si>
  <si>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</si>
  <si>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</si>
  <si>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</si>
  <si>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</si>
  <si>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</si>
  <si>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</si>
  <si>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</si>
  <si>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</si>
  <si>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</si>
  <si>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</si>
  <si>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</si>
  <si>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</si>
  <si>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</si>
  <si>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</si>
  <si>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</si>
  <si>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</si>
  <si>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</si>
  <si>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</si>
  <si>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</si>
  <si>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</si>
  <si>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</si>
  <si>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</si>
  <si>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</si>
  <si>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</si>
  <si>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</si>
  <si>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</si>
  <si>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</si>
  <si>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</si>
  <si>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</si>
  <si>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</si>
  <si>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</si>
  <si>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</si>
  <si>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</si>
  <si>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</si>
  <si>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</si>
  <si>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</si>
  <si>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</si>
  <si>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</si>
  <si>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</si>
  <si>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</si>
  <si>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</si>
  <si>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</si>
  <si>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</si>
  <si>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</si>
  <si>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</si>
  <si>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</si>
  <si>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</si>
  <si>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</si>
  <si>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</si>
  <si>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</si>
  <si>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</si>
  <si>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</si>
  <si>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</si>
  <si>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</si>
  <si>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</si>
  <si>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</si>
  <si>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</si>
  <si>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</si>
  <si>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</si>
  <si>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</si>
  <si>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</si>
  <si>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</si>
  <si>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</si>
  <si>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</si>
  <si>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</si>
  <si>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</si>
  <si>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</si>
  <si>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</si>
  <si>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</si>
  <si>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</si>
  <si>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</si>
  <si>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</si>
  <si>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</si>
  <si>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</si>
  <si>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</si>
  <si>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</si>
  <si>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</si>
  <si>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</si>
  <si>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</si>
  <si>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</si>
  <si>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</si>
  <si>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</si>
  <si>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</si>
  <si>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</si>
  <si>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</si>
  <si>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</si>
  <si>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</si>
  <si>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</si>
  <si>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</si>
  <si>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</si>
  <si>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</si>
  <si>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</si>
  <si>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</si>
  <si>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</si>
  <si>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</si>
  <si>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</si>
  <si>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</si>
  <si>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</si>
  <si>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</si>
  <si>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</si>
  <si>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</si>
  <si>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</si>
  <si>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</si>
  <si>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</si>
  <si>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</si>
  <si>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</si>
  <si>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</si>
  <si>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</si>
  <si>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</si>
  <si>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</si>
  <si>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</si>
  <si>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</si>
  <si>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</si>
  <si>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</si>
  <si>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</si>
  <si>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</si>
  <si>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</si>
  <si>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</si>
  <si>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</si>
  <si>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</si>
  <si>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</si>
  <si>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</si>
  <si>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</si>
  <si>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</si>
  <si>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</si>
  <si>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</si>
  <si>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</si>
  <si>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</si>
  <si>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</si>
  <si>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</si>
  <si>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</si>
  <si>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</si>
  <si>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</si>
  <si>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</si>
  <si>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</si>
  <si>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</si>
  <si>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</si>
  <si>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</si>
  <si>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</si>
  <si>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</si>
  <si>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</si>
  <si>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</si>
  <si>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</si>
  <si>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</si>
  <si>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</si>
  <si>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</si>
  <si>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</si>
  <si>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</si>
  <si>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</si>
  <si>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</si>
  <si>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</si>
  <si>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</si>
  <si>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</si>
  <si>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</si>
  <si>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</si>
  <si>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</si>
  <si>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</si>
  <si>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</si>
  <si>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</si>
  <si>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</si>
  <si>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</si>
  <si>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</si>
  <si>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</si>
  <si>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</si>
  <si>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</si>
  <si>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</si>
  <si>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</si>
  <si>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</si>
  <si>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</si>
  <si>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</si>
  <si>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</si>
  <si>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</si>
  <si>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</si>
  <si>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</si>
  <si>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</si>
  <si>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</si>
  <si>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</si>
  <si>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</si>
  <si>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</si>
  <si>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</si>
  <si>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</si>
  <si>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</si>
  <si>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</si>
  <si>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</si>
  <si>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</si>
  <si>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</si>
  <si>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</si>
  <si>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</si>
  <si>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</si>
  <si>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</si>
  <si>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</si>
  <si>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</si>
  <si>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</si>
  <si>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</si>
  <si>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</si>
  <si>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</si>
  <si>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</si>
  <si>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</si>
  <si>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</si>
  <si>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</si>
  <si>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</si>
  <si>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</si>
  <si>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</si>
  <si>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</si>
  <si>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</si>
  <si>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</si>
  <si>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</si>
  <si>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</si>
  <si>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</si>
  <si>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</si>
  <si>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</si>
  <si>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</si>
  <si>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</si>
  <si>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</si>
  <si>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</si>
  <si>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</si>
  <si>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</si>
  <si>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</si>
  <si>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</si>
  <si>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</si>
  <si>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</si>
  <si>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</si>
  <si>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</si>
  <si>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</si>
  <si>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</si>
  <si>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</si>
  <si>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</si>
  <si>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</si>
  <si>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</si>
  <si>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</si>
  <si>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</si>
  <si>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</si>
  <si>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</si>
  <si>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</si>
  <si>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</si>
  <si>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</si>
  <si>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</si>
  <si>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</si>
  <si>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</si>
  <si>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</si>
  <si>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</si>
  <si>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</si>
  <si>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</si>
  <si>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</si>
  <si>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</si>
  <si>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</si>
  <si>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</si>
  <si>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</si>
  <si>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</si>
  <si>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</si>
  <si>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</si>
  <si>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</si>
  <si>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</si>
  <si>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</si>
  <si>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</si>
  <si>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</si>
  <si>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</si>
  <si>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</si>
  <si>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</si>
  <si>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</si>
  <si>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</si>
  <si>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</si>
  <si>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</si>
  <si>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</si>
  <si>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</si>
  <si>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</si>
  <si>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</si>
  <si>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</si>
  <si>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</si>
  <si>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</si>
  <si>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</si>
  <si>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</si>
  <si>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</si>
  <si>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</si>
  <si>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</si>
  <si>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</si>
  <si>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</si>
  <si>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</si>
  <si>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</si>
  <si>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</si>
  <si>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</si>
  <si>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</si>
  <si>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</si>
  <si>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</si>
  <si>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</si>
  <si>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</si>
  <si>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</si>
  <si>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</si>
  <si>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</si>
  <si>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</si>
  <si>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</si>
  <si>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</si>
  <si>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</si>
  <si>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</si>
  <si>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</si>
  <si>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</si>
  <si>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</si>
  <si>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</si>
  <si>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</si>
  <si>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</si>
  <si>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</si>
  <si>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</si>
  <si>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</si>
  <si>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</si>
  <si>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</si>
  <si>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</si>
  <si>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</si>
  <si>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</si>
  <si>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</si>
  <si>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</si>
  <si>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</si>
  <si>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</si>
  <si>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</si>
  <si>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</si>
  <si>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</si>
  <si>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</si>
  <si>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</si>
  <si>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</si>
  <si>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</si>
  <si>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</si>
  <si>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</si>
  <si>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</si>
  <si>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</si>
  <si>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</si>
  <si>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</si>
  <si>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</si>
  <si>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</si>
  <si>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</si>
  <si>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</si>
  <si>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</si>
  <si>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</si>
  <si>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</si>
  <si>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</si>
  <si>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</si>
  <si>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</si>
  <si>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</si>
  <si>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</si>
  <si>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</si>
  <si>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</si>
  <si>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</si>
  <si>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</si>
  <si>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</si>
  <si>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</si>
  <si>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</si>
  <si>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</si>
  <si>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</si>
  <si>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</si>
  <si>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</si>
  <si>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</si>
  <si>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</si>
  <si>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</si>
  <si>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</si>
  <si>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</si>
  <si>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</si>
  <si>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</si>
  <si>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</si>
  <si>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</si>
  <si>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</si>
  <si>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</si>
  <si>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</si>
  <si>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</si>
  <si>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</si>
  <si>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</si>
  <si>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</si>
  <si>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</si>
  <si>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</si>
  <si>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</si>
  <si>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</si>
  <si>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</si>
  <si>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</si>
  <si>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</si>
  <si>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</si>
  <si>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</si>
  <si>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</si>
  <si>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</si>
  <si>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</si>
  <si>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</si>
  <si>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</si>
  <si>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</si>
  <si>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</si>
  <si>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</si>
  <si>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</si>
  <si>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</si>
  <si>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</si>
  <si>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</si>
  <si>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</si>
  <si>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</si>
  <si>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</si>
  <si>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</si>
  <si>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</si>
  <si>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</si>
  <si>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</si>
  <si>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</si>
  <si>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</si>
  <si>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</si>
  <si>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</si>
  <si>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</si>
  <si>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</si>
  <si>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</si>
  <si>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</si>
  <si>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</si>
  <si>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</si>
  <si>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</si>
  <si>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</si>
  <si>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</si>
  <si>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</si>
  <si>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</si>
  <si>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</si>
  <si>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</si>
  <si>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</si>
  <si>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</si>
  <si>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</si>
  <si>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</si>
  <si>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</si>
  <si>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</si>
  <si>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</si>
  <si>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</si>
  <si>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</si>
  <si>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</si>
  <si>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</si>
  <si>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</si>
  <si>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</si>
  <si>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</si>
  <si>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</si>
  <si>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</si>
  <si>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</si>
  <si>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</si>
  <si>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</si>
  <si>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</si>
  <si>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</si>
  <si>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</si>
  <si>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</si>
  <si>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</si>
  <si>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</si>
  <si>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</si>
  <si>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</si>
  <si>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</si>
  <si>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</si>
  <si>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</si>
  <si>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</si>
  <si>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</si>
  <si>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</si>
  <si>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</si>
  <si>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</si>
  <si>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</si>
  <si>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</si>
  <si>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</si>
  <si>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</si>
  <si>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</si>
  <si>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</si>
  <si>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</si>
  <si>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</si>
  <si>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</si>
  <si>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</si>
  <si>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</si>
  <si>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</si>
  <si>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</si>
  <si>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</si>
  <si>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</si>
  <si>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</si>
  <si>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</si>
  <si>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</si>
  <si>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</si>
  <si>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</si>
  <si>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</si>
  <si>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</si>
  <si>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</si>
  <si>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</si>
  <si>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</si>
  <si>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</si>
  <si>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</si>
  <si>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</si>
  <si>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</si>
  <si>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</si>
  <si>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</si>
  <si>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</si>
  <si>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</si>
  <si>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</si>
  <si>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</si>
  <si>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</si>
  <si>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</si>
  <si>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</si>
  <si>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</si>
  <si>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</si>
  <si>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</si>
  <si>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</si>
  <si>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</si>
  <si>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</si>
  <si>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</si>
  <si>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</si>
  <si>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</si>
  <si>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</si>
  <si>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</si>
  <si>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</si>
  <si>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</si>
  <si>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</si>
  <si>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</si>
  <si>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</si>
  <si>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</si>
  <si>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</si>
  <si>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</si>
  <si>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</si>
  <si>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</si>
  <si>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</si>
  <si>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</si>
  <si>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</si>
  <si>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</si>
  <si>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</si>
  <si>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</si>
  <si>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</si>
  <si>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</si>
  <si>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</si>
  <si>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</si>
  <si>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</si>
  <si>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</si>
  <si>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</si>
  <si>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</si>
  <si>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</si>
  <si>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</si>
  <si>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</si>
  <si>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</si>
  <si>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</si>
  <si>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</si>
  <si>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</si>
  <si>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</si>
  <si>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</si>
  <si>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</si>
  <si>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</si>
  <si>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</si>
  <si>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</si>
  <si>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</si>
  <si>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</si>
  <si>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</si>
  <si>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</si>
  <si>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</si>
  <si>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</si>
  <si>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</si>
  <si>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</si>
  <si>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</si>
  <si>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</si>
  <si>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</si>
  <si>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</si>
  <si>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</si>
  <si>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</si>
  <si>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</si>
  <si>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</si>
  <si>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</si>
  <si>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</si>
  <si>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</si>
  <si>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</si>
  <si>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</si>
  <si>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</si>
  <si>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</si>
  <si>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</si>
  <si>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</si>
  <si>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</si>
  <si>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</si>
  <si>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</si>
  <si>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</si>
  <si>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</si>
  <si>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</si>
  <si>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</si>
  <si>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</si>
  <si>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</si>
  <si>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</si>
  <si>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</si>
  <si>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</si>
  <si>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</si>
  <si>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</si>
  <si>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</si>
  <si>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</si>
  <si>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</si>
  <si>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</si>
  <si>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</si>
  <si>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</si>
  <si>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</si>
  <si>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</si>
  <si>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</si>
  <si>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</si>
  <si>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</si>
  <si>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</si>
  <si>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</si>
  <si>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</si>
  <si>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</si>
  <si>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</si>
  <si>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</si>
  <si>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</si>
  <si>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</si>
  <si>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</si>
  <si>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</si>
  <si>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</si>
  <si>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</si>
  <si>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</si>
  <si>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</si>
  <si>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</si>
  <si>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</si>
  <si>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</si>
  <si>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</si>
  <si>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</si>
  <si>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</si>
  <si>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</si>
  <si>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</si>
  <si>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</si>
  <si>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</si>
  <si>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</si>
  <si>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</si>
  <si>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</si>
  <si>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</si>
  <si>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</si>
  <si>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</si>
  <si>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</si>
  <si>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</si>
  <si>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</si>
  <si>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</si>
  <si>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</si>
  <si>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</si>
  <si>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</si>
  <si>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</si>
  <si>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</si>
  <si>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</si>
  <si>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</si>
  <si>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</si>
  <si>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</si>
  <si>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</si>
  <si>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</si>
  <si>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</si>
  <si>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</si>
  <si>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</si>
  <si>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</si>
  <si>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</si>
  <si>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</si>
  <si>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</si>
  <si>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</si>
  <si>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</si>
  <si>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</si>
  <si>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</si>
  <si>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</si>
  <si>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</si>
  <si>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</si>
  <si>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</si>
  <si>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</si>
  <si>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</si>
  <si>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</si>
  <si>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</si>
  <si>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</si>
  <si>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</si>
  <si>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</si>
  <si>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</si>
  <si>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</si>
  <si>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</si>
  <si>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</si>
  <si>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</si>
  <si>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</si>
  <si>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</si>
  <si>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</si>
  <si>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</si>
  <si>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</si>
  <si>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</si>
  <si>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</si>
  <si>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</si>
  <si>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</si>
  <si>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</si>
  <si>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</si>
  <si>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</si>
  <si>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</si>
  <si>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</si>
  <si>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</si>
  <si>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</si>
  <si>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</si>
  <si>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</si>
  <si>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</si>
  <si>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</si>
  <si>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</si>
  <si>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</si>
  <si>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</si>
  <si>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</si>
  <si>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</si>
  <si>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</si>
  <si>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</si>
  <si>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</si>
  <si>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</si>
  <si>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</si>
  <si>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</si>
  <si>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</si>
  <si>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</si>
  <si>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</si>
  <si>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</si>
  <si>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</si>
  <si>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</si>
  <si>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</si>
  <si>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</si>
  <si>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</si>
  <si>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</si>
  <si>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</si>
  <si>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</si>
  <si>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</si>
  <si>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</si>
  <si>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</si>
  <si>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</si>
  <si>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</si>
  <si>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</si>
  <si>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</si>
  <si>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</si>
  <si>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</si>
  <si>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</si>
  <si>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</si>
  <si>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</si>
  <si>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</si>
  <si>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</si>
  <si>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</si>
  <si>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</si>
  <si>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</si>
  <si>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</si>
  <si>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</si>
  <si>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</si>
  <si>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</si>
  <si>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</si>
  <si>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</si>
  <si>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</si>
  <si>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</si>
  <si>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</si>
  <si>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</si>
  <si>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</si>
  <si>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</si>
  <si>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</si>
  <si>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</si>
  <si>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</si>
  <si>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</si>
  <si>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</si>
  <si>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</si>
  <si>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</si>
  <si>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</si>
  <si>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</si>
  <si>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</si>
  <si>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</si>
  <si>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</si>
  <si>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</si>
  <si>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</si>
  <si>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</si>
  <si>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</si>
  <si>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</si>
  <si>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</si>
  <si>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</si>
  <si>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</si>
  <si>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</si>
  <si>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</si>
  <si>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</si>
  <si>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</si>
  <si>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</si>
  <si>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</si>
  <si>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</si>
  <si>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</si>
  <si>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</si>
  <si>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</si>
  <si>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</si>
  <si>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</si>
  <si>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</si>
  <si>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</si>
  <si>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</si>
  <si>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</si>
  <si>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</si>
  <si>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</si>
  <si>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</si>
  <si>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</si>
  <si>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</si>
  <si>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</si>
  <si>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</si>
  <si>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</si>
  <si>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</si>
  <si>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</si>
  <si>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</si>
  <si>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</si>
  <si>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</si>
  <si>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</si>
  <si>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</si>
  <si>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</si>
  <si>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</si>
  <si>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</si>
  <si>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</si>
  <si>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</si>
  <si>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</si>
  <si>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</si>
  <si>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</si>
  <si>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</si>
  <si>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</si>
  <si>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</si>
  <si>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</si>
  <si>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</si>
  <si>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</si>
  <si>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</si>
  <si>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</si>
  <si>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</si>
  <si>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</si>
  <si>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</si>
  <si>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</si>
  <si>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</si>
  <si>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</si>
  <si>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</si>
  <si>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</si>
  <si>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</si>
  <si>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</si>
  <si>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</si>
  <si>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</si>
  <si>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</si>
  <si>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</si>
  <si>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</si>
  <si>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</si>
  <si>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</si>
  <si>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</si>
  <si>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</si>
  <si>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</si>
  <si>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</si>
  <si>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</si>
  <si>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</si>
  <si>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</si>
  <si>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</si>
  <si>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</si>
  <si>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</si>
  <si>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</si>
  <si>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</si>
  <si>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</si>
  <si>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</si>
  <si>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</si>
  <si>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</si>
  <si>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</si>
  <si>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</si>
  <si>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</si>
  <si>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</si>
  <si>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</si>
  <si>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</si>
  <si>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</si>
  <si>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</si>
  <si>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</si>
  <si>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</si>
  <si>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</si>
  <si>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</si>
  <si>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</si>
  <si>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</si>
  <si>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</si>
  <si>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</si>
  <si>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</si>
  <si>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</si>
  <si>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</si>
  <si>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</si>
  <si>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</si>
  <si>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</si>
  <si>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</si>
  <si>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</si>
  <si>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</si>
  <si>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</si>
  <si>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</si>
  <si>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</si>
  <si>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</si>
  <si>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</si>
  <si>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</si>
  <si>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</si>
  <si>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</si>
  <si>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</si>
  <si>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</si>
  <si>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</si>
  <si>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</si>
  <si>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</si>
  <si>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</si>
  <si>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</si>
  <si>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</si>
  <si>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</si>
  <si>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</si>
  <si>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</si>
  <si>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</si>
  <si>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</si>
  <si>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</si>
  <si>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</si>
  <si>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</si>
  <si>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</si>
  <si>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</si>
  <si>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</si>
  <si>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</si>
  <si>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</si>
  <si>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</si>
  <si>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</si>
  <si>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</si>
  <si>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</si>
  <si>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</si>
  <si>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</si>
  <si>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</si>
  <si>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</si>
  <si>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</si>
  <si>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</si>
  <si>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</si>
  <si>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</si>
  <si>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</si>
  <si>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</si>
  <si>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</si>
  <si>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</si>
  <si>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</si>
  <si>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</si>
  <si>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</si>
  <si>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</si>
  <si>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</si>
  <si>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</si>
  <si>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</si>
  <si>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</si>
  <si>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</si>
  <si>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</si>
  <si>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</si>
  <si>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</si>
  <si>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</si>
  <si>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</si>
  <si>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</si>
  <si>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</si>
  <si>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</si>
  <si>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</si>
  <si>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</si>
  <si>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</si>
  <si>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</si>
  <si>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</si>
  <si>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</si>
  <si>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</si>
  <si>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</si>
  <si>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</si>
  <si>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</si>
  <si>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</si>
  <si>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</si>
  <si>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</si>
  <si>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</si>
  <si>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</si>
  <si>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</si>
  <si>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</si>
  <si>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</si>
  <si>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</si>
  <si>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</si>
  <si>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</si>
  <si>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</si>
  <si>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</si>
  <si>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</si>
  <si>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</si>
  <si>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</si>
  <si>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</si>
  <si>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</si>
  <si>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</si>
  <si>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</si>
  <si>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</si>
  <si>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</si>
  <si>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</si>
  <si>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</si>
  <si>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</si>
  <si>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</si>
  <si>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</si>
  <si>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</si>
  <si>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</si>
  <si>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</si>
  <si>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</si>
  <si>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</si>
  <si>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</si>
  <si>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</si>
  <si>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</si>
  <si>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</si>
  <si>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</si>
  <si>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</si>
  <si>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</si>
  <si>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</si>
  <si>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</si>
  <si>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</si>
  <si>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</si>
  <si>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</si>
  <si>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</si>
  <si>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</si>
  <si>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</si>
  <si>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</si>
  <si>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</si>
  <si>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</si>
  <si>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</si>
  <si>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</si>
  <si>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</si>
  <si>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</si>
  <si>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</si>
  <si>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</si>
  <si>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</si>
  <si>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</si>
  <si>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</si>
  <si>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</si>
  <si>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</si>
  <si>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</si>
  <si>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</si>
  <si>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</si>
  <si>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</si>
  <si>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</si>
  <si>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</si>
  <si>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</si>
  <si>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</si>
  <si>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</si>
  <si>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</si>
  <si>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</si>
  <si>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</si>
  <si>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</si>
  <si>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</si>
  <si>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</si>
  <si>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</si>
  <si>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</si>
  <si>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</si>
  <si>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</si>
  <si>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</si>
  <si>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</si>
  <si>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</si>
  <si>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</si>
  <si>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</si>
  <si>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</si>
  <si>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</si>
  <si>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</si>
  <si>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</si>
  <si>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</si>
  <si>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</si>
  <si>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</si>
  <si>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</si>
  <si>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</si>
  <si>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</si>
  <si>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</si>
  <si>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</si>
  <si>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</si>
  <si>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</si>
  <si>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</si>
  <si>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</si>
  <si>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</si>
  <si>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</si>
  <si>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</si>
  <si>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</si>
  <si>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</si>
  <si>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</si>
  <si>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</si>
  <si>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</si>
  <si>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</si>
  <si>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</si>
  <si>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</si>
  <si>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</si>
  <si>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</si>
  <si>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</si>
  <si>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</si>
  <si>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</si>
  <si>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</si>
  <si>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</si>
  <si>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</si>
  <si>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</si>
  <si>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</si>
  <si>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</si>
  <si>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</si>
  <si>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</si>
  <si>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</si>
  <si>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</si>
  <si>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</si>
  <si>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</si>
  <si>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</si>
  <si>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</si>
  <si>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</si>
  <si>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</si>
  <si>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</si>
  <si>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</si>
  <si>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</si>
  <si>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</si>
  <si>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</si>
  <si>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</si>
  <si>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</si>
  <si>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</si>
  <si>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</si>
  <si>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</si>
  <si>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</si>
  <si>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</si>
  <si>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</si>
  <si>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</si>
  <si>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</si>
  <si>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</si>
  <si>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</si>
  <si>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</si>
  <si>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</si>
  <si>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</si>
  <si>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</si>
  <si>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</si>
  <si>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</si>
  <si>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</si>
  <si>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</si>
  <si>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</si>
  <si>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</si>
  <si>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</si>
  <si>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</si>
  <si>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</si>
  <si>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</si>
  <si>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</si>
  <si>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</si>
  <si>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</si>
  <si>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</si>
  <si>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</si>
  <si>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</si>
  <si>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</si>
  <si>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</si>
  <si>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</si>
  <si>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</si>
  <si>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</si>
  <si>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</si>
  <si>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</si>
  <si>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</si>
  <si>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</si>
  <si>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</si>
  <si>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</si>
  <si>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</si>
  <si>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</si>
  <si>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</si>
  <si>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</si>
  <si>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</si>
  <si>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</si>
  <si>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</si>
  <si>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</si>
  <si>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</si>
  <si>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</si>
  <si>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</si>
  <si>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</si>
  <si>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</si>
  <si>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</si>
  <si>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</si>
  <si>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</si>
  <si>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</si>
  <si>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</si>
  <si>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</si>
  <si>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</si>
  <si>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</si>
  <si>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</si>
  <si>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</si>
  <si>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</si>
  <si>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</si>
  <si>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</si>
  <si>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</si>
  <si>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</si>
  <si>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</si>
  <si>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</si>
  <si>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</si>
  <si>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</si>
  <si>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</si>
  <si>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</si>
  <si>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</si>
  <si>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</si>
  <si>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</si>
  <si>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</si>
  <si>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</si>
  <si>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</si>
  <si>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</si>
  <si>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</si>
  <si>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</si>
  <si>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</si>
  <si>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</si>
  <si>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</si>
  <si>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</si>
  <si>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</si>
  <si>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</si>
  <si>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</si>
  <si>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</si>
  <si>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</si>
  <si>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</si>
  <si>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</si>
  <si>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</si>
  <si>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</si>
  <si>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</si>
  <si>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</si>
  <si>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</si>
  <si>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</si>
  <si>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</si>
  <si>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</si>
  <si>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</si>
  <si>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</si>
  <si>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</si>
  <si>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</si>
  <si>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</si>
  <si>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</si>
  <si>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</si>
  <si>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</si>
  <si>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</si>
  <si>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</si>
  <si>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</si>
  <si>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</si>
  <si>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</si>
  <si>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</si>
  <si>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</si>
  <si>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</si>
  <si>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</si>
  <si>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</si>
  <si>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</si>
  <si>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</si>
  <si>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</si>
  <si>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</si>
  <si>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</si>
  <si>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</si>
  <si>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</si>
  <si>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</si>
  <si>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</si>
  <si>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</si>
  <si>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</si>
  <si>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</si>
  <si>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</si>
  <si>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</si>
  <si>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</si>
  <si>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</si>
  <si>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</si>
  <si>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</si>
  <si>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</si>
  <si>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</si>
  <si>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</si>
  <si>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</si>
  <si>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</si>
  <si>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</si>
  <si>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</si>
  <si>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</si>
  <si>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</si>
  <si>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</si>
  <si>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</si>
  <si>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</si>
  <si>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</si>
  <si>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</si>
  <si>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</si>
  <si>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</si>
  <si>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</si>
  <si>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</si>
  <si>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</si>
  <si>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</si>
  <si>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</si>
  <si>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</si>
  <si>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</si>
  <si>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</si>
  <si>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</si>
  <si>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</si>
  <si>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</si>
  <si>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</si>
  <si>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</si>
  <si>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</si>
  <si>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</si>
  <si>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</si>
  <si>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</si>
  <si>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</si>
  <si>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</si>
  <si>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</si>
  <si>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</si>
  <si>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</si>
  <si>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</si>
  <si>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</si>
  <si>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</si>
  <si>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</si>
  <si>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</si>
  <si>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</si>
  <si>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</si>
  <si>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</si>
  <si>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</si>
  <si>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</si>
  <si>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</si>
  <si>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</si>
  <si>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</si>
  <si>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</si>
  <si>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</si>
  <si>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</si>
  <si>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</si>
  <si>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</si>
  <si>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</si>
  <si>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</si>
  <si>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</si>
  <si>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</si>
  <si>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</si>
  <si>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</si>
  <si>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</si>
  <si>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</si>
  <si>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</si>
  <si>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</si>
  <si>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</si>
  <si>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</si>
  <si>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</si>
  <si>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</si>
  <si>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</si>
  <si>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</si>
  <si>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</si>
  <si>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</si>
  <si>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</si>
  <si>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</si>
  <si>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</si>
  <si>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</si>
  <si>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</si>
  <si>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</si>
  <si>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</si>
  <si>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</si>
  <si>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</si>
  <si>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</si>
  <si>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</si>
  <si>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</si>
  <si>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</si>
  <si>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</si>
  <si>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</si>
  <si>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</si>
  <si>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</si>
  <si>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</si>
  <si>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</si>
  <si>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</si>
  <si>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</si>
  <si>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</si>
  <si>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</si>
  <si>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</si>
  <si>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</si>
  <si>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</si>
  <si>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</si>
  <si>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</si>
  <si>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</si>
  <si>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</si>
  <si>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</si>
  <si>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</si>
  <si>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</si>
  <si>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</si>
  <si>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</si>
  <si>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</si>
  <si>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</si>
  <si>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</si>
  <si>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</si>
  <si>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</si>
  <si>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</si>
  <si>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</si>
  <si>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</si>
  <si>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</si>
  <si>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</si>
  <si>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</si>
  <si>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</si>
  <si>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</si>
  <si>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</si>
  <si>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</si>
  <si>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</si>
  <si>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</si>
  <si>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</si>
  <si>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</si>
  <si>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</si>
  <si>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</si>
  <si>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</si>
  <si>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</si>
  <si>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</si>
  <si>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</si>
  <si>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</si>
  <si>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</si>
  <si>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</si>
  <si>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</si>
  <si>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</si>
  <si>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</si>
  <si>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</si>
  <si>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</si>
  <si>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</si>
  <si>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</si>
  <si>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</si>
  <si>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</si>
  <si>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</si>
  <si>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</si>
  <si>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</si>
  <si>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</si>
  <si>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</si>
  <si>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</si>
  <si>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</si>
  <si>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</si>
  <si>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</si>
  <si>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</si>
  <si>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</si>
  <si>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</si>
  <si>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</si>
  <si>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</si>
  <si>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</si>
  <si>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</si>
  <si>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</si>
  <si>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</si>
  <si>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</si>
  <si>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</si>
  <si>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</si>
  <si>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</si>
  <si>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</si>
  <si>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</si>
  <si>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</si>
  <si>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</si>
  <si>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</si>
  <si>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</si>
  <si>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</si>
  <si>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</si>
  <si>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</si>
  <si>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</si>
  <si>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</si>
  <si>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</si>
  <si>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</si>
  <si>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</si>
  <si>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</si>
  <si>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</si>
  <si>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</si>
  <si>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</si>
  <si>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</si>
  <si>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</si>
  <si>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</si>
  <si>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</si>
  <si>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</si>
  <si>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</si>
  <si>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</si>
  <si>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</si>
  <si>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</si>
  <si>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</si>
  <si>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</si>
  <si>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</si>
  <si>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</si>
  <si>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</si>
  <si>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</si>
  <si>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</si>
  <si>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</si>
  <si>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</si>
  <si>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</si>
  <si>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</si>
  <si>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</si>
  <si>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</si>
  <si>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</si>
  <si>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</si>
  <si>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</si>
  <si>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</si>
  <si>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</si>
  <si>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</si>
  <si>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</si>
  <si>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</si>
  <si>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</si>
  <si>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</si>
  <si>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</si>
  <si>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</si>
  <si>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</si>
  <si>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</si>
  <si>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</si>
  <si>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</si>
  <si>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</si>
  <si>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</si>
  <si>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</si>
  <si>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</si>
  <si>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</si>
  <si>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</si>
  <si>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</si>
  <si>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</si>
  <si>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</si>
  <si>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</si>
  <si>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</si>
  <si>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</si>
  <si>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</si>
  <si>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</si>
  <si>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</si>
  <si>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</si>
  <si>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</si>
  <si>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</si>
  <si>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</si>
  <si>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</si>
  <si>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</si>
  <si>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</si>
  <si>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</si>
  <si>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</si>
  <si>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</si>
  <si>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</si>
  <si>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</si>
  <si>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</si>
  <si>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</si>
  <si>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</si>
  <si>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</si>
  <si>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</si>
  <si>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</si>
  <si>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</si>
  <si>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</si>
  <si>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</si>
  <si>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</si>
  <si>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</si>
  <si>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</si>
  <si>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</si>
  <si>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</si>
  <si>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</si>
  <si>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</si>
  <si>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</si>
  <si>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</si>
  <si>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</si>
  <si>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</si>
  <si>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</si>
  <si>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</si>
  <si>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</si>
  <si>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</si>
  <si>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</si>
  <si>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</si>
  <si>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</si>
  <si>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</si>
  <si>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</si>
  <si>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</si>
  <si>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</si>
  <si>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</si>
  <si>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</si>
  <si>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</si>
  <si>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</si>
  <si>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</si>
  <si>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</si>
  <si>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</si>
  <si>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</si>
  <si>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</si>
  <si>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</si>
  <si>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</si>
  <si>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</si>
  <si>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</si>
  <si>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</si>
  <si>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</si>
  <si>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</si>
  <si>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</si>
  <si>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</si>
  <si>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</si>
  <si>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</si>
  <si>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</si>
  <si>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</si>
  <si>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</si>
  <si>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</si>
  <si>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</si>
  <si>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</si>
  <si>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</si>
  <si>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</si>
  <si>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</si>
  <si>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</si>
  <si>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</si>
  <si>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</si>
  <si>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</si>
  <si>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</si>
  <si>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</si>
  <si>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</si>
  <si>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</si>
  <si>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</si>
  <si>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</si>
  <si>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</si>
  <si>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</si>
  <si>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</si>
  <si>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</si>
  <si>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</si>
  <si>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</si>
  <si>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</si>
  <si>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</si>
  <si>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</si>
  <si>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</si>
  <si>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</si>
  <si>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</si>
  <si>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</si>
  <si>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</si>
  <si>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</si>
  <si>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</si>
  <si>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</si>
  <si>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</si>
  <si>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</si>
  <si>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</si>
  <si>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</si>
  <si>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</si>
  <si>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</si>
  <si>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</si>
  <si>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</si>
  <si>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</si>
  <si>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</si>
  <si>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</si>
  <si>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</si>
  <si>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</si>
  <si>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</si>
  <si>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</si>
  <si>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</si>
  <si>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</si>
  <si>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</si>
  <si>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</si>
  <si>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</si>
  <si>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</si>
  <si>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</si>
  <si>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</si>
  <si>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</si>
  <si>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</si>
  <si>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</si>
  <si>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</si>
  <si>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</si>
  <si>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</si>
  <si>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</si>
  <si>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</si>
  <si>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</si>
  <si>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</si>
  <si>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</si>
  <si>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</si>
  <si>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</si>
  <si>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</si>
  <si>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</si>
  <si>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</si>
  <si>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</si>
  <si>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</si>
  <si>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</si>
  <si>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</si>
  <si>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</si>
  <si>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</si>
  <si>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</si>
  <si>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</si>
  <si>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</si>
  <si>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</si>
  <si>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</si>
  <si>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</si>
  <si>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</si>
  <si>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</si>
  <si>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</si>
  <si>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</si>
  <si>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</si>
  <si>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</si>
  <si>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</si>
  <si>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</si>
  <si>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</si>
  <si>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</si>
  <si>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</si>
  <si>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</si>
  <si>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</si>
  <si>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</si>
  <si>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</si>
  <si>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</si>
  <si>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</si>
  <si>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</si>
  <si>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</si>
  <si>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</si>
  <si>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</si>
  <si>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</si>
  <si>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</si>
  <si>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</si>
  <si>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</si>
  <si>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</si>
  <si>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</si>
  <si>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</si>
  <si>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</si>
  <si>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</si>
  <si>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</si>
  <si>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</si>
  <si>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</si>
  <si>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</si>
  <si>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</si>
  <si>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</si>
  <si>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</si>
  <si>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</si>
  <si>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</si>
  <si>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</si>
  <si>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</si>
  <si>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</si>
  <si>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</si>
  <si>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</si>
  <si>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</si>
  <si>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</si>
  <si>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</si>
  <si>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</si>
  <si>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</si>
  <si>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</si>
  <si>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</si>
  <si>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</si>
  <si>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</si>
  <si>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</si>
  <si>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</si>
  <si>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</si>
  <si>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</si>
  <si>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</si>
  <si>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</si>
  <si>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</si>
  <si>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</si>
  <si>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</si>
  <si>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</si>
  <si>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</si>
  <si>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</si>
  <si>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</si>
  <si>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</si>
  <si>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</si>
  <si>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</si>
  <si>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</si>
  <si>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</si>
  <si>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</si>
  <si>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</si>
  <si>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</si>
  <si>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</si>
  <si>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</si>
  <si>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</si>
  <si>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</si>
  <si>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</si>
  <si>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</si>
  <si>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</si>
  <si>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</si>
  <si>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</si>
  <si>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</si>
  <si>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</si>
  <si>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</si>
  <si>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</si>
  <si>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</si>
  <si>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</si>
  <si>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</si>
  <si>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</si>
  <si>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</si>
  <si>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</si>
  <si>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</si>
  <si>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</si>
  <si>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</si>
  <si>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</si>
  <si>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</si>
  <si>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</si>
  <si>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</si>
  <si>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</si>
  <si>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</si>
  <si>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</si>
  <si>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</si>
  <si>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</si>
  <si>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</si>
  <si>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</si>
  <si>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</si>
  <si>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</si>
  <si>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</si>
  <si>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</si>
  <si>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</si>
  <si>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</si>
  <si>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</si>
  <si>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</si>
  <si>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</si>
  <si>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</si>
  <si>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</si>
  <si>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</si>
  <si>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</si>
  <si>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</si>
  <si>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</si>
  <si>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</si>
  <si>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</si>
  <si>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</si>
  <si>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</si>
  <si>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</si>
  <si>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</si>
  <si>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</si>
  <si>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</si>
  <si>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</si>
  <si>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</si>
  <si>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</si>
  <si>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</si>
  <si>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</si>
  <si>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</si>
  <si>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</si>
  <si>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</si>
  <si>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</si>
  <si>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</si>
  <si>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</si>
  <si>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</si>
  <si>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</si>
  <si>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</si>
  <si>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</si>
  <si>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</si>
  <si>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</si>
  <si>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</si>
  <si>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</si>
  <si>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</si>
  <si>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</si>
  <si>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</si>
  <si>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</si>
  <si>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</si>
  <si>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</si>
  <si>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</si>
  <si>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</si>
  <si>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</si>
  <si>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</si>
  <si>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</si>
  <si>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</si>
  <si>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</si>
  <si>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</si>
  <si>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</si>
  <si>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</si>
  <si>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</si>
  <si>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</si>
  <si>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</si>
  <si>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</si>
  <si>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</si>
  <si>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</si>
  <si>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</si>
  <si>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</si>
  <si>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</si>
  <si>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</si>
  <si>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</si>
  <si>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</si>
  <si>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</si>
  <si>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</si>
  <si>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</si>
  <si>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</si>
  <si>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</si>
  <si>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</si>
  <si>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</si>
  <si>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</si>
  <si>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</si>
  <si>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</si>
  <si>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</si>
  <si>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</si>
  <si>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</si>
  <si>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</si>
  <si>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</si>
  <si>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</si>
  <si>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</si>
  <si>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</si>
  <si>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</si>
  <si>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</si>
  <si>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</si>
  <si>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</si>
  <si>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</si>
  <si>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</si>
  <si>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</si>
  <si>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</si>
  <si>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</si>
  <si>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</si>
  <si>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</si>
  <si>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</si>
  <si>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</si>
  <si>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</si>
  <si>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</si>
  <si>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</si>
  <si>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</si>
  <si>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</si>
  <si>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</si>
  <si>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</si>
  <si>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</si>
  <si>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</si>
  <si>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</si>
  <si>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</si>
  <si>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</si>
  <si>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</si>
  <si>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</si>
  <si>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</si>
  <si>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</si>
  <si>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</si>
  <si>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</si>
  <si>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</si>
  <si>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</si>
  <si>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</si>
  <si>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</si>
  <si>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</si>
  <si>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</si>
  <si>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</si>
  <si>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</si>
  <si>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</si>
  <si>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</si>
  <si>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</si>
  <si>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</si>
  <si>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</si>
  <si>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</si>
  <si>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</si>
  <si>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</si>
  <si>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</si>
  <si>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</si>
  <si>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</si>
  <si>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</si>
  <si>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</si>
  <si>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</si>
  <si>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</si>
  <si>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</si>
  <si>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</si>
  <si>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</si>
  <si>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</si>
  <si>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</si>
  <si>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</si>
  <si>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</si>
  <si>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</si>
  <si>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</si>
  <si>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</si>
  <si>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</si>
  <si>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</si>
  <si>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</si>
  <si>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</si>
  <si>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</si>
  <si>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</si>
  <si>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</si>
  <si>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</si>
  <si>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</si>
  <si>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</si>
  <si>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</si>
  <si>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</si>
  <si>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</si>
  <si>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</si>
  <si>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</si>
  <si>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</si>
  <si>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</si>
  <si>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</si>
  <si>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</si>
  <si>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</si>
  <si>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</si>
  <si>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</si>
  <si>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</si>
  <si>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</si>
  <si>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</si>
  <si>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</si>
  <si>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</si>
  <si>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</si>
  <si>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</si>
  <si>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</si>
  <si>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</si>
  <si>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</si>
  <si>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</si>
  <si>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</si>
  <si>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</si>
  <si>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</si>
  <si>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</si>
  <si>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</si>
  <si>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</si>
  <si>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</si>
  <si>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</si>
  <si>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</si>
  <si>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</si>
  <si>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</si>
  <si>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</si>
  <si>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</si>
  <si>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</si>
  <si>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</si>
  <si>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</si>
  <si>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</si>
  <si>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</si>
  <si>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</si>
  <si>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</si>
  <si>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</si>
  <si>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</si>
  <si>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</si>
  <si>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</si>
  <si>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</si>
  <si>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</si>
  <si>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</si>
  <si>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</si>
  <si>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</si>
  <si>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</si>
  <si>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</si>
  <si>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</si>
  <si>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</si>
  <si>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</si>
  <si>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</si>
  <si>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</si>
  <si>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</si>
  <si>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</si>
  <si>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</si>
  <si>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</si>
  <si>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</si>
  <si>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</si>
  <si>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</si>
  <si>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</si>
  <si>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</si>
  <si>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</si>
  <si>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</si>
  <si>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</si>
  <si>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</si>
  <si>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</si>
  <si>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</si>
  <si>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</si>
  <si>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</si>
  <si>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</si>
  <si>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</si>
  <si>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</si>
  <si>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</si>
  <si>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</si>
  <si>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</si>
  <si>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</si>
  <si>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</si>
  <si>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</si>
  <si>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</si>
  <si>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</si>
  <si>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</si>
  <si>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</si>
  <si>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</si>
  <si>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</si>
  <si>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</si>
  <si>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</si>
  <si>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</si>
  <si>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</si>
  <si>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</si>
  <si>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</si>
  <si>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</si>
  <si>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</si>
  <si>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</si>
  <si>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</si>
  <si>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</si>
  <si>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</si>
  <si>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</si>
  <si>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</si>
  <si>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</si>
  <si>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</si>
  <si>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</si>
  <si>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</si>
  <si>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</si>
  <si>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</si>
  <si>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</si>
  <si>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</si>
  <si>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</si>
  <si>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</si>
  <si>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</si>
  <si>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</si>
  <si>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</si>
  <si>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</si>
  <si>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</si>
  <si>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</si>
  <si>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</si>
  <si>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</si>
  <si>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</si>
  <si>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</si>
  <si>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</si>
  <si>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</si>
  <si>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</si>
  <si>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</si>
  <si>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</si>
  <si>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</si>
  <si>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</si>
  <si>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</si>
  <si>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</si>
  <si>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</si>
  <si>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</si>
  <si>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</si>
  <si>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</si>
  <si>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</si>
  <si>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</si>
  <si>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</si>
  <si>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</si>
  <si>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</si>
  <si>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</si>
  <si>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</si>
  <si>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</si>
  <si>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</si>
  <si>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</si>
  <si>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</si>
  <si>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</si>
  <si>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</si>
  <si>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</si>
  <si>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</si>
  <si>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</si>
  <si>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</si>
  <si>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</si>
  <si>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</si>
  <si>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</si>
  <si>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</si>
  <si>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</si>
  <si>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</si>
  <si>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</si>
  <si>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</si>
  <si>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</si>
  <si>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</si>
  <si>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</si>
  <si>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</si>
  <si>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</si>
  <si>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</si>
  <si>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</si>
  <si>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</si>
  <si>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</si>
  <si>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</si>
  <si>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</si>
  <si>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</si>
  <si>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</si>
  <si>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</si>
  <si>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</si>
  <si>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</si>
  <si>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</si>
  <si>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</si>
  <si>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</si>
  <si>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</si>
  <si>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</si>
  <si>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</si>
  <si>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</si>
  <si>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</si>
  <si>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</si>
  <si>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</si>
  <si>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</si>
  <si>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</si>
  <si>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</si>
  <si>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</si>
  <si>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</si>
  <si>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</si>
  <si>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</si>
  <si>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</si>
  <si>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</si>
  <si>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</si>
  <si>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</si>
  <si>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</si>
  <si>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</si>
  <si>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</si>
  <si>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</si>
  <si>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</si>
  <si>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</si>
  <si>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</si>
  <si>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</si>
  <si>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</si>
  <si>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</si>
  <si>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</si>
  <si>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</si>
  <si>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</si>
  <si>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</si>
  <si>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</si>
  <si>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</si>
  <si>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</si>
  <si>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</si>
  <si>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</si>
  <si>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</si>
  <si>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</si>
  <si>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</si>
  <si>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</si>
  <si>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</si>
  <si>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</si>
  <si>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</si>
  <si>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</si>
  <si>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</si>
  <si>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</si>
  <si>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</si>
  <si>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</si>
  <si>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</si>
  <si>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</si>
  <si>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</si>
  <si>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</si>
  <si>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</si>
  <si>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</si>
  <si>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</si>
  <si>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</si>
  <si>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</si>
  <si>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</si>
  <si>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</si>
  <si>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</si>
  <si>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</si>
  <si>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</si>
  <si>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</si>
  <si>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</si>
  <si>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</si>
  <si>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</si>
  <si>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</si>
  <si>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</si>
  <si>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</si>
  <si>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</si>
  <si>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</si>
  <si>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</si>
  <si>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</si>
  <si>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</si>
  <si>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</si>
  <si>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</si>
  <si>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</si>
  <si>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</si>
  <si>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</si>
  <si>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</si>
  <si>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</si>
  <si>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</si>
  <si>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</si>
  <si>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</si>
  <si>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</si>
  <si>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</si>
  <si>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</si>
  <si>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</si>
  <si>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</si>
  <si>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</si>
  <si>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</si>
  <si>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</si>
  <si>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</si>
  <si>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</si>
  <si>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</si>
  <si>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</si>
  <si>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</si>
  <si>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</si>
  <si>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</si>
  <si>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</si>
  <si>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</si>
  <si>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</si>
  <si>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</si>
  <si>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</si>
  <si>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</si>
  <si>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</si>
  <si>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</si>
  <si>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</si>
  <si>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</si>
  <si>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</si>
  <si>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</si>
  <si>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</si>
  <si>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</si>
  <si>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</si>
  <si>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</si>
  <si>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</si>
  <si>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</si>
  <si>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</si>
  <si>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</si>
  <si>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</si>
  <si>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</si>
  <si>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</si>
  <si>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</si>
  <si>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</si>
  <si>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</si>
  <si>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</si>
  <si>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</si>
  <si>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</si>
  <si>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</si>
  <si>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</si>
  <si>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</si>
  <si>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</si>
  <si>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</si>
  <si>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</si>
  <si>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</si>
  <si>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</si>
  <si>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</si>
  <si>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</si>
  <si>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</si>
  <si>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</si>
  <si>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</si>
  <si>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</si>
  <si>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</si>
  <si>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</si>
  <si>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</si>
  <si>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</si>
  <si>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</si>
  <si>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</si>
  <si>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</si>
  <si>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</si>
  <si>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</si>
  <si>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</si>
  <si>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</si>
  <si>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</si>
  <si>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</si>
  <si>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</si>
  <si>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</si>
  <si>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</si>
  <si>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</si>
  <si>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</si>
  <si>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</si>
  <si>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</si>
  <si>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</si>
  <si>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</si>
  <si>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</si>
  <si>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</si>
  <si>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</si>
  <si>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</si>
  <si>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</si>
  <si>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</si>
  <si>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</si>
  <si>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</si>
  <si>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</si>
  <si>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</si>
  <si>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</si>
  <si>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</si>
  <si>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</si>
  <si>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</si>
  <si>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</si>
  <si>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</si>
  <si>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</si>
  <si>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</si>
  <si>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</si>
  <si>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</si>
  <si>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</si>
  <si>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</si>
  <si>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</si>
  <si>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</si>
  <si>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</si>
  <si>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</si>
  <si>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</si>
  <si>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</si>
  <si>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</si>
  <si>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</si>
  <si>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</si>
  <si>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</si>
  <si>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</si>
  <si>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</si>
  <si>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</si>
  <si>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</si>
  <si>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</si>
  <si>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</si>
  <si>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</si>
  <si>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</si>
  <si>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</si>
  <si>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</si>
  <si>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</si>
  <si>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</si>
  <si>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</si>
  <si>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</si>
  <si>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</si>
  <si>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</si>
  <si>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</si>
  <si>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</si>
  <si>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</si>
  <si>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</si>
  <si>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</si>
  <si>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</si>
  <si>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</si>
  <si>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</si>
  <si>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</si>
  <si>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</si>
  <si>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</si>
  <si>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</si>
  <si>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</si>
  <si>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</si>
  <si>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</si>
  <si>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</si>
  <si>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</si>
  <si>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</si>
  <si>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</si>
  <si>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</si>
  <si>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</si>
  <si>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</si>
  <si>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</si>
  <si>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</si>
  <si>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</si>
  <si>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</si>
  <si>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</si>
  <si>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</si>
  <si>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</si>
  <si>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</si>
  <si>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</si>
  <si>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</si>
  <si>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</si>
  <si>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</si>
  <si>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</si>
  <si>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</si>
  <si>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</si>
  <si>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</si>
  <si>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</si>
  <si>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</si>
  <si>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</si>
  <si>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</si>
  <si>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</si>
  <si>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</si>
  <si>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</si>
  <si>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</si>
  <si>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</si>
  <si>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</si>
  <si>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</si>
  <si>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</si>
  <si>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</si>
  <si>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</si>
  <si>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</si>
  <si>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</si>
  <si>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</si>
  <si>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</si>
  <si>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</si>
  <si>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</si>
  <si>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</si>
  <si>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</si>
  <si>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</si>
  <si>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</si>
  <si>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</si>
  <si>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</si>
  <si>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</si>
  <si>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</si>
  <si>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</si>
  <si>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</si>
  <si>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</si>
  <si>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</si>
  <si>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</si>
  <si>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</si>
  <si>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</si>
  <si>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</si>
  <si>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</si>
  <si>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</si>
  <si>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</si>
  <si>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</si>
  <si>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</si>
  <si>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</si>
  <si>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</si>
  <si>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</si>
  <si>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</si>
  <si>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</si>
  <si>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</si>
  <si>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</si>
  <si>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</si>
  <si>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</si>
  <si>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</si>
  <si>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</si>
  <si>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</si>
  <si>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</si>
  <si>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</si>
  <si>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</si>
  <si>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</si>
  <si>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</si>
  <si>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</si>
  <si>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</si>
  <si>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</si>
  <si>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</si>
  <si>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</si>
  <si>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</si>
  <si>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</si>
  <si>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</si>
  <si>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</si>
  <si>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</si>
  <si>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</si>
  <si>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</si>
  <si>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</si>
  <si>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</si>
  <si>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</si>
  <si>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</si>
  <si>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</si>
  <si>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</si>
  <si>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</si>
  <si>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</si>
  <si>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</si>
  <si>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</si>
  <si>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</si>
  <si>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</si>
  <si>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</si>
  <si>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</si>
  <si>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</si>
  <si>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</si>
  <si>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</si>
  <si>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</si>
  <si>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</si>
  <si>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</si>
  <si>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</si>
  <si>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</si>
  <si>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</si>
  <si>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</si>
  <si>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</si>
  <si>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</si>
  <si>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</si>
  <si>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</si>
  <si>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</si>
  <si>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</si>
  <si>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</si>
  <si>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</si>
  <si>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</si>
  <si>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</si>
  <si>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</si>
  <si>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</si>
  <si>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</si>
  <si>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</si>
  <si>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</si>
  <si>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</si>
  <si>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</si>
  <si>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</si>
  <si>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</si>
  <si>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</si>
  <si>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</si>
  <si>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</si>
  <si>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</si>
  <si>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</si>
  <si>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</si>
  <si>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</si>
  <si>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</si>
  <si>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</si>
  <si>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</si>
  <si>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</si>
  <si>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</si>
  <si>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</si>
  <si>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</si>
  <si>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</si>
  <si>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</si>
  <si>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</si>
  <si>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</si>
  <si>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</si>
  <si>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</si>
  <si>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</si>
  <si>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</si>
  <si>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</si>
  <si>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</si>
  <si>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</si>
  <si>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</si>
  <si>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</si>
  <si>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</si>
  <si>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</si>
  <si>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</si>
  <si>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</si>
  <si>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</si>
  <si>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</si>
  <si>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</si>
  <si>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</si>
  <si>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</si>
  <si>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</si>
  <si>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</si>
  <si>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</si>
  <si>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</si>
  <si>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</si>
  <si>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</si>
  <si>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</si>
  <si>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</si>
  <si>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</si>
  <si>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</si>
  <si>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</si>
  <si>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</si>
  <si>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</si>
  <si>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</si>
  <si>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</si>
  <si>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</si>
  <si>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</si>
  <si>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</si>
  <si>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</si>
  <si>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</si>
  <si>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</si>
  <si>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</si>
  <si>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</si>
  <si>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</si>
  <si>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</si>
  <si>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</si>
  <si>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</si>
  <si>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</si>
  <si>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</si>
  <si>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</si>
  <si>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</si>
  <si>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</si>
  <si>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</si>
  <si>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</si>
  <si>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</si>
  <si>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</si>
  <si>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</si>
  <si>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</si>
  <si>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</si>
  <si>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</si>
  <si>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</si>
  <si>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</si>
  <si>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</si>
  <si>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</si>
  <si>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</si>
  <si>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</si>
  <si>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</si>
  <si>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</si>
  <si>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</si>
  <si>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</si>
  <si>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</si>
  <si>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</si>
  <si>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</si>
  <si>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</si>
  <si>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</si>
  <si>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</si>
  <si>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</si>
  <si>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</si>
  <si>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</si>
  <si>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</si>
  <si>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</si>
  <si>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</si>
  <si>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</si>
  <si>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</si>
  <si>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</si>
  <si>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</si>
  <si>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</si>
  <si>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</si>
  <si>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</si>
  <si>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</si>
  <si>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</si>
  <si>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</si>
  <si>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</si>
  <si>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</si>
  <si>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</si>
  <si>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</si>
  <si>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</si>
  <si>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</si>
  <si>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</si>
  <si>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</si>
  <si>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</si>
  <si>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</si>
  <si>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</si>
  <si>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</si>
  <si>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</si>
  <si>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</si>
  <si>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</si>
  <si>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</si>
  <si>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</si>
  <si>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</si>
  <si>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</si>
  <si>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</si>
  <si>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</si>
  <si>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</si>
  <si>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</si>
  <si>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</si>
  <si>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</si>
  <si>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</si>
  <si>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</si>
  <si>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</si>
  <si>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</si>
  <si>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</si>
  <si>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</si>
  <si>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</si>
  <si>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</si>
  <si>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</si>
  <si>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</si>
  <si>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</si>
  <si>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</si>
  <si>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</si>
  <si>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</si>
  <si>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</si>
  <si>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</si>
  <si>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</si>
  <si>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</si>
  <si>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</si>
  <si>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</si>
  <si>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</si>
  <si>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</si>
  <si>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</si>
  <si>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</si>
  <si>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</si>
  <si>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</si>
  <si>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</si>
  <si>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</si>
  <si>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</si>
  <si>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</si>
  <si>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</si>
  <si>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</si>
  <si>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</si>
  <si>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</si>
  <si>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</si>
  <si>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</si>
  <si>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</si>
  <si>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</si>
  <si>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</si>
  <si>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</si>
  <si>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</si>
  <si>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</si>
  <si>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</si>
  <si>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</si>
  <si>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</si>
  <si>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</si>
  <si>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</si>
  <si>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</si>
  <si>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</si>
  <si>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</si>
  <si>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</si>
  <si>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</si>
  <si>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</si>
  <si>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</si>
  <si>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</si>
  <si>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</si>
  <si>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</si>
  <si>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</si>
  <si>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</si>
  <si>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</si>
  <si>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</si>
  <si>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</si>
  <si>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</si>
  <si>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</si>
  <si>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</si>
  <si>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</si>
  <si>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</si>
  <si>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</si>
  <si>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</si>
  <si>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</si>
  <si>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</si>
  <si>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</si>
  <si>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</si>
  <si>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</si>
  <si>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</si>
  <si>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</si>
  <si>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</si>
  <si>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</si>
  <si>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</si>
  <si>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</si>
  <si>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</si>
  <si>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</si>
  <si>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</si>
  <si>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</si>
  <si>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</si>
  <si>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</si>
  <si>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</si>
  <si>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</si>
  <si>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</si>
  <si>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</si>
  <si>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</si>
  <si>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</si>
  <si>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</si>
  <si>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</si>
  <si>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</si>
  <si>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</si>
  <si>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</si>
  <si>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</si>
  <si>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</si>
  <si>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</si>
  <si>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</si>
  <si>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</si>
  <si>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</si>
  <si>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</si>
  <si>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</si>
  <si>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</si>
  <si>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</si>
  <si>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</si>
  <si>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</si>
  <si>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</si>
  <si>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</si>
  <si>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</si>
  <si>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</si>
  <si>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</si>
  <si>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</si>
  <si>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</si>
  <si>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</si>
  <si>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</si>
  <si>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</si>
  <si>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</si>
  <si>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</si>
  <si>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</si>
  <si>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</si>
  <si>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</si>
  <si>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</si>
  <si>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</si>
  <si>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</si>
  <si>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</si>
  <si>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</si>
  <si>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</si>
  <si>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</si>
  <si>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</si>
  <si>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</si>
  <si>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</si>
  <si>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</si>
  <si>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</si>
  <si>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</si>
  <si>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</si>
  <si>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</si>
  <si>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</si>
  <si>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</si>
  <si>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</si>
  <si>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</si>
  <si>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</si>
  <si>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</si>
  <si>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</si>
  <si>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</si>
  <si>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</si>
  <si>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</si>
  <si>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</si>
  <si>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</si>
  <si>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</si>
  <si>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</si>
  <si>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</si>
  <si>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</si>
  <si>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</si>
  <si>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</si>
  <si>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</si>
  <si>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</si>
  <si>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</si>
  <si>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</si>
  <si>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</si>
  <si>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</si>
  <si>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</si>
  <si>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</si>
  <si>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</si>
  <si>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</si>
  <si>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</si>
  <si>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</si>
  <si>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</si>
  <si>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</si>
  <si>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</si>
  <si>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</si>
  <si>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</si>
  <si>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</si>
  <si>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</si>
  <si>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</si>
  <si>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</si>
  <si>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</si>
  <si>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</si>
  <si>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</si>
  <si>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</si>
  <si>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</si>
  <si>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</si>
  <si>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</si>
  <si>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</si>
  <si>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</si>
  <si>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</si>
  <si>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</si>
  <si>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</si>
  <si>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</si>
  <si>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</si>
  <si>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</si>
  <si>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</si>
  <si>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</si>
  <si>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</si>
  <si>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</si>
  <si>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</si>
  <si>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</si>
  <si>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</si>
  <si>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</si>
  <si>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</si>
  <si>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</si>
  <si>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</si>
  <si>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</si>
  <si>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</si>
  <si>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</si>
  <si>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</si>
  <si>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</si>
  <si>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</si>
  <si>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</si>
  <si>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</si>
  <si>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</si>
  <si>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</si>
  <si>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</si>
  <si>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</si>
  <si>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</si>
  <si>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</si>
  <si>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</si>
  <si>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</si>
  <si>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</si>
  <si>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</si>
  <si>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</si>
  <si>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</si>
  <si>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</si>
  <si>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</si>
  <si>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</si>
  <si>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</si>
  <si>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</si>
  <si>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</si>
  <si>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</si>
  <si>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</si>
  <si>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</si>
  <si>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</si>
  <si>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</si>
  <si>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</si>
  <si>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</si>
  <si>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</si>
  <si>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</si>
  <si>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</si>
  <si>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</si>
  <si>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</si>
  <si>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</si>
  <si>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</si>
  <si>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</si>
  <si>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</si>
  <si>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</si>
  <si>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</si>
  <si>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</si>
  <si>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</si>
  <si>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</si>
  <si>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</si>
  <si>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</si>
  <si>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</si>
  <si>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</si>
  <si>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</si>
  <si>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</si>
  <si>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</si>
  <si>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</si>
  <si>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</si>
  <si>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</si>
  <si>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</si>
  <si>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</si>
  <si>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</si>
  <si>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</si>
  <si>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</si>
  <si>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</si>
  <si>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</si>
  <si>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</si>
  <si>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</si>
  <si>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</si>
  <si>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</si>
  <si>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</si>
  <si>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</si>
  <si>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</si>
  <si>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</si>
  <si>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</si>
  <si>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</si>
  <si>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</si>
  <si>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</si>
  <si>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</si>
  <si>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</si>
  <si>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</si>
  <si>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</si>
  <si>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</si>
  <si>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</si>
  <si>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</si>
  <si>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</si>
  <si>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</si>
  <si>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</si>
  <si>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</si>
  <si>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</si>
  <si>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</si>
  <si>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</si>
  <si>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</si>
  <si>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</si>
  <si>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</si>
  <si>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</si>
  <si>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</si>
  <si>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</si>
  <si>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</si>
  <si>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</si>
  <si>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</si>
  <si>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</si>
  <si>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</si>
  <si>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</si>
  <si>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</si>
  <si>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</si>
  <si>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</si>
  <si>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</si>
  <si>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</si>
  <si>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</si>
  <si>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</si>
  <si>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</si>
  <si>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</si>
  <si>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</si>
  <si>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</si>
  <si>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</si>
  <si>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</si>
  <si>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</si>
  <si>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</si>
  <si>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</si>
  <si>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</si>
  <si>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</si>
  <si>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</si>
  <si>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</si>
  <si>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</si>
  <si>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</si>
  <si>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</si>
  <si>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</si>
  <si>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</si>
  <si>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</si>
  <si>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</si>
  <si>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</si>
  <si>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</si>
  <si>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</si>
  <si>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</si>
  <si>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</si>
  <si>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</si>
  <si>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</si>
  <si>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</si>
  <si>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</si>
  <si>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</si>
  <si>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</si>
  <si>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</si>
  <si>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</si>
  <si>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</si>
  <si>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</si>
  <si>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</si>
  <si>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</si>
  <si>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</si>
  <si>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</si>
  <si>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</si>
  <si>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</si>
  <si>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</si>
  <si>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</si>
  <si>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</si>
  <si>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</si>
  <si>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</si>
  <si>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</si>
  <si>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</si>
  <si>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</si>
  <si>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</si>
  <si>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</si>
  <si>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</si>
  <si>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</si>
  <si>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</si>
  <si>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</si>
  <si>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</si>
  <si>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</si>
  <si>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</si>
  <si>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</si>
  <si>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</si>
  <si>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</si>
  <si>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</si>
  <si>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</si>
  <si>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</si>
  <si>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</si>
  <si>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</si>
  <si>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</si>
  <si>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</si>
  <si>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</si>
  <si>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</si>
  <si>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</si>
  <si>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</si>
  <si>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</si>
  <si>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</si>
  <si>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</si>
  <si>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</si>
  <si>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</si>
  <si>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</si>
  <si>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</si>
  <si>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</si>
  <si>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</si>
  <si>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</si>
  <si>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</si>
  <si>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</si>
  <si>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</si>
  <si>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</si>
  <si>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</si>
  <si>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</si>
  <si>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</si>
  <si>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</si>
  <si>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</si>
  <si>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</si>
  <si>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</si>
  <si>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</si>
  <si>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</si>
  <si>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</si>
  <si>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</si>
  <si>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</si>
  <si>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</si>
  <si>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</si>
  <si>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</si>
  <si>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</si>
  <si>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</si>
  <si>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</si>
  <si>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</si>
  <si>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</si>
  <si>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</si>
  <si>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</si>
  <si>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</si>
  <si>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</si>
  <si>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</si>
  <si>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</si>
  <si>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</si>
  <si>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</si>
  <si>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</si>
  <si>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</si>
  <si>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</si>
  <si>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</si>
  <si>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</si>
  <si>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</si>
  <si>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</si>
  <si>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</si>
  <si>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</si>
  <si>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</si>
  <si>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</si>
  <si>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</si>
  <si>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</si>
  <si>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</si>
  <si>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</si>
  <si>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</si>
  <si>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</si>
  <si>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</si>
  <si>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</si>
  <si>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</si>
  <si>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</si>
  <si>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</si>
  <si>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</si>
  <si>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</si>
  <si>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</si>
  <si>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</si>
  <si>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</si>
  <si>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</si>
  <si>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</si>
  <si>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</si>
  <si>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</si>
  <si>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</si>
  <si>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</si>
  <si>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</si>
  <si>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</si>
  <si>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</si>
  <si>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</si>
  <si>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</si>
  <si>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</si>
  <si>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</si>
  <si>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</si>
  <si>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</si>
  <si>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</si>
  <si>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</si>
  <si>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</si>
  <si>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</si>
  <si>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</si>
  <si>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</si>
  <si>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</si>
  <si>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</si>
  <si>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</si>
  <si>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</si>
  <si>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</si>
  <si>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</si>
  <si>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</si>
  <si>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</si>
  <si>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</si>
  <si>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</si>
  <si>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</si>
  <si>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</si>
  <si>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</si>
  <si>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</si>
  <si>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</si>
  <si>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</si>
  <si>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</si>
  <si>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</si>
  <si>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</si>
  <si>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</si>
  <si>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</si>
  <si>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</si>
  <si>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</si>
  <si>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</si>
  <si>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</si>
  <si>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</si>
  <si>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</si>
  <si>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</si>
  <si>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</si>
  <si>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</si>
  <si>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</si>
  <si>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</si>
  <si>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</si>
  <si>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</si>
  <si>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</si>
  <si>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</si>
  <si>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</si>
  <si>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</si>
  <si>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</si>
  <si>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</si>
  <si>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</si>
  <si>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</si>
  <si>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</si>
  <si>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</si>
  <si>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</si>
  <si>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</si>
  <si>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</si>
  <si>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</si>
  <si>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</si>
  <si>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</si>
  <si>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</si>
  <si>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</si>
  <si>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</si>
  <si>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</si>
  <si>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</si>
  <si>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</si>
  <si>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</si>
  <si>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</si>
  <si>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</si>
  <si>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</si>
  <si>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</si>
  <si>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</si>
  <si>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</si>
  <si>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</si>
  <si>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</si>
  <si>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</si>
  <si>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</si>
  <si>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</si>
  <si>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</si>
  <si>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</si>
  <si>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</si>
  <si>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</si>
  <si>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</si>
  <si>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</si>
  <si>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</si>
  <si>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</si>
  <si>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</si>
  <si>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</si>
  <si>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</si>
  <si>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</si>
  <si>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</si>
  <si>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</si>
  <si>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</si>
  <si>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</si>
  <si>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</si>
  <si>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</si>
  <si>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</si>
  <si>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</si>
  <si>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</si>
  <si>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</si>
  <si>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</si>
  <si>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</si>
  <si>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</si>
  <si>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</si>
  <si>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</si>
  <si>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</si>
  <si>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</si>
  <si>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</si>
  <si>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</si>
  <si>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</si>
  <si>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</si>
  <si>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</si>
  <si>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</si>
  <si>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</si>
  <si>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</si>
  <si>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</si>
  <si>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</si>
  <si>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</si>
  <si>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</si>
  <si>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</si>
  <si>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</si>
  <si>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</si>
  <si>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</si>
  <si>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</si>
  <si>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</si>
  <si>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</si>
  <si>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</si>
  <si>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</si>
  <si>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</si>
  <si>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</si>
  <si>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</si>
  <si>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</si>
  <si>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</si>
  <si>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</si>
  <si>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</si>
  <si>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</si>
  <si>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</si>
  <si>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</si>
  <si>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</si>
  <si>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</si>
  <si>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</si>
  <si>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</si>
  <si>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</si>
  <si>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</si>
  <si>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</si>
  <si>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</si>
  <si>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</si>
  <si>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</si>
  <si>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</si>
  <si>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</si>
  <si>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</si>
  <si>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</si>
  <si>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</si>
  <si>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</si>
  <si>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</si>
  <si>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</si>
  <si>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</si>
  <si>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</si>
  <si>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</si>
  <si>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</si>
  <si>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</si>
  <si>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</si>
  <si>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</si>
  <si>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</si>
  <si>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</si>
  <si>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</si>
  <si>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</si>
  <si>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</si>
  <si>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</si>
  <si>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</si>
  <si>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</si>
  <si>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</si>
  <si>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</si>
  <si>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</si>
  <si>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</si>
  <si>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</si>
  <si>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</si>
  <si>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</si>
  <si>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</si>
  <si>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</si>
  <si>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</si>
  <si>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</si>
  <si>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</si>
  <si>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</si>
  <si>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</si>
  <si>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</si>
  <si>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</si>
  <si>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</si>
  <si>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</si>
  <si>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</si>
  <si>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</si>
  <si>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</si>
  <si>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</si>
  <si>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</si>
  <si>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</si>
  <si>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</si>
  <si>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</si>
  <si>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</si>
  <si>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</si>
  <si>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</si>
  <si>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</si>
  <si>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</si>
  <si>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</si>
  <si>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</si>
  <si>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</si>
  <si>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</si>
  <si>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</si>
  <si>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</si>
  <si>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</si>
  <si>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</si>
  <si>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</si>
  <si>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</si>
  <si>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</si>
  <si>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</si>
  <si>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</si>
  <si>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</si>
  <si>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</si>
  <si>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</si>
  <si>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</si>
  <si>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</si>
  <si>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</si>
  <si>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</si>
  <si>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</si>
  <si>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</si>
  <si>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</si>
  <si>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</si>
  <si>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</si>
  <si>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</si>
  <si>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</si>
  <si>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</si>
  <si>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</si>
  <si>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</si>
  <si>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</si>
  <si>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</si>
  <si>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</si>
  <si>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</si>
  <si>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</si>
  <si>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</si>
  <si>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</si>
  <si>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</si>
  <si>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</si>
  <si>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</si>
  <si>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</si>
  <si>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</si>
  <si>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</si>
  <si>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</si>
  <si>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</si>
  <si>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</si>
  <si>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</si>
  <si>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</si>
  <si>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</si>
  <si>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</si>
  <si>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</si>
  <si>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</si>
  <si>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</si>
  <si>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</si>
  <si>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</si>
  <si>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</si>
  <si>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</si>
  <si>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</si>
  <si>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</si>
  <si>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</si>
  <si>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</si>
  <si>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</si>
  <si>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</si>
  <si>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</si>
  <si>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</si>
  <si>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</si>
  <si>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</si>
  <si>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</si>
  <si>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</si>
  <si>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</si>
  <si>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</si>
  <si>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</si>
  <si>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</si>
  <si>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</si>
  <si>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</si>
  <si>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</si>
  <si>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</si>
  <si>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</si>
  <si>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</si>
  <si>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</si>
  <si>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</si>
  <si>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</si>
  <si>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</si>
  <si>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</si>
  <si>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</si>
  <si>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</si>
  <si>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</si>
  <si>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</si>
  <si>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</si>
  <si>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</si>
  <si>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</si>
  <si>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</si>
  <si>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</si>
  <si>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</si>
  <si>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</si>
  <si>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</si>
  <si>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</si>
  <si>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</si>
  <si>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</si>
  <si>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</si>
  <si>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</si>
  <si>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</si>
  <si>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</si>
  <si>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</si>
  <si>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</si>
  <si>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</si>
  <si>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</si>
  <si>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</si>
  <si>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</si>
  <si>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</si>
  <si>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</si>
  <si>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</si>
  <si>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</si>
  <si>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</si>
  <si>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</si>
  <si>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</si>
  <si>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</si>
  <si>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</si>
  <si>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</si>
  <si>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</si>
  <si>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</si>
  <si>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</si>
  <si>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</si>
  <si>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</si>
  <si>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</si>
  <si>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</si>
  <si>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</si>
  <si>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</si>
  <si>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</si>
  <si>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</si>
  <si>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</si>
  <si>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</si>
  <si>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</si>
  <si>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</si>
  <si>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</si>
  <si>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</si>
  <si>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</si>
  <si>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</si>
  <si>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</si>
  <si>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</si>
  <si>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</si>
  <si>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</si>
  <si>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</si>
  <si>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</si>
  <si>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</si>
  <si>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</si>
  <si>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</si>
  <si>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</si>
  <si>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</si>
  <si>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</si>
  <si>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</si>
  <si>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</si>
  <si>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</si>
  <si>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</si>
  <si>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</si>
  <si>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</si>
  <si>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</si>
  <si>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</si>
  <si>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</si>
  <si>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</si>
  <si>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</si>
  <si>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</si>
  <si>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</si>
  <si>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</si>
  <si>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</si>
  <si>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</si>
  <si>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</si>
  <si>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</si>
  <si>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</si>
  <si>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</si>
  <si>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</si>
  <si>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</si>
  <si>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</si>
  <si>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</si>
  <si>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</si>
  <si>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</si>
  <si>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</si>
  <si>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</si>
  <si>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</si>
  <si>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</si>
  <si>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</si>
  <si>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</si>
  <si>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</si>
  <si>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</si>
  <si>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</si>
  <si>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</si>
  <si>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</si>
  <si>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</si>
  <si>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</si>
  <si>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</si>
  <si>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</si>
  <si>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</si>
  <si>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</si>
  <si>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</si>
  <si>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</si>
  <si>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</si>
  <si>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</si>
  <si>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</si>
  <si>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</si>
  <si>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</si>
  <si>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</si>
  <si>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</si>
  <si>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</si>
  <si>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</si>
  <si>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</si>
  <si>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</si>
  <si>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</si>
  <si>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</si>
  <si>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</si>
  <si>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</si>
  <si>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</si>
  <si>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</si>
  <si>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</si>
  <si>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</si>
  <si>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</si>
  <si>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</si>
  <si>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</si>
  <si>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</si>
  <si>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</si>
  <si>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</si>
  <si>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</si>
  <si>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</si>
  <si>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</si>
  <si>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</si>
  <si>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</si>
  <si>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</si>
  <si>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</si>
  <si>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</si>
  <si>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</si>
  <si>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</si>
  <si>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</si>
  <si>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</si>
  <si>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</si>
  <si>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</si>
  <si>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</si>
  <si>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</si>
  <si>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</si>
  <si>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</si>
  <si>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</si>
  <si>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</si>
  <si>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</si>
  <si>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</si>
  <si>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</si>
  <si>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</si>
  <si>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</si>
  <si>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</si>
  <si>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</si>
  <si>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</si>
  <si>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</si>
  <si>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</si>
  <si>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</si>
  <si>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</si>
  <si>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</si>
  <si>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</si>
  <si>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</si>
  <si>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</si>
  <si>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</si>
  <si>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</si>
  <si>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</si>
  <si>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</si>
  <si>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</si>
  <si>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</si>
  <si>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</si>
  <si>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</si>
  <si>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</si>
  <si>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</si>
  <si>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</si>
  <si>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</si>
  <si>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</si>
  <si>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</si>
  <si>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</si>
  <si>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</si>
  <si>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</si>
  <si>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</si>
  <si>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</si>
  <si>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</si>
  <si>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</si>
  <si>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</si>
  <si>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</si>
  <si>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</si>
  <si>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</si>
  <si>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</si>
  <si>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</si>
  <si>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</si>
  <si>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</si>
  <si>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</si>
  <si>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</si>
  <si>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</si>
  <si>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</si>
  <si>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</si>
  <si>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</si>
  <si>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</si>
  <si>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</si>
  <si>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</si>
  <si>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</si>
  <si>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</si>
  <si>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</si>
  <si>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</si>
  <si>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</si>
  <si>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</si>
  <si>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</si>
  <si>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</si>
  <si>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</si>
  <si>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</si>
  <si>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</si>
  <si>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</si>
  <si>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</si>
  <si>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</si>
  <si>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</si>
  <si>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</si>
  <si>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</si>
  <si>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</si>
  <si>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</si>
  <si>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</si>
  <si>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</si>
  <si>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</si>
  <si>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</si>
  <si>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</si>
  <si>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</si>
  <si>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</si>
  <si>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</si>
  <si>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</si>
  <si>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</si>
  <si>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</si>
  <si>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</si>
  <si>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</si>
  <si>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</si>
  <si>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</si>
  <si>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</si>
  <si>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</si>
  <si>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</si>
  <si>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</si>
  <si>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</si>
  <si>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</si>
  <si>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</si>
  <si>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</si>
  <si>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</si>
  <si>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</si>
  <si>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</si>
  <si>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</si>
  <si>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</si>
  <si>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</si>
  <si>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</si>
  <si>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</si>
  <si>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</si>
  <si>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</si>
  <si>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</si>
  <si>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</si>
  <si>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</si>
  <si>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</si>
  <si>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</si>
  <si>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</si>
  <si>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</si>
  <si>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</si>
  <si>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</si>
  <si>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</si>
  <si>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</si>
  <si>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</si>
  <si>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</si>
  <si>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</si>
  <si>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</si>
  <si>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</si>
  <si>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</si>
  <si>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</si>
  <si>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</si>
  <si>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</si>
  <si>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</si>
  <si>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</si>
  <si>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</si>
  <si>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</si>
  <si>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</si>
  <si>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</si>
  <si>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</si>
  <si>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</si>
  <si>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</si>
  <si>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</si>
  <si>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</si>
  <si>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</si>
  <si>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</si>
  <si>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</si>
  <si>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</si>
  <si>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</si>
  <si>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</si>
  <si>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</si>
  <si>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</si>
  <si>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</si>
  <si>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</si>
  <si>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</si>
  <si>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</si>
  <si>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</si>
  <si>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</si>
  <si>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</si>
  <si>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</si>
  <si>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</si>
  <si>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</si>
  <si>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</si>
  <si>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</si>
  <si>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</si>
  <si>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</si>
  <si>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</si>
  <si>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</si>
  <si>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</si>
  <si>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</si>
  <si>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</si>
  <si>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</si>
  <si>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</si>
  <si>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</si>
  <si>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</si>
  <si>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</si>
  <si>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</si>
  <si>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</si>
  <si>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</si>
  <si>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</si>
  <si>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</si>
  <si>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</si>
  <si>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</si>
  <si>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</si>
  <si>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</si>
  <si>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</si>
  <si>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</si>
  <si>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</si>
  <si>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</si>
  <si>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</si>
  <si>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</si>
  <si>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</si>
  <si>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</si>
  <si>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</si>
  <si>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</si>
  <si>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</si>
  <si>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</si>
  <si>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</si>
  <si>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</si>
  <si>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</si>
  <si>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</si>
  <si>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</si>
  <si>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</si>
  <si>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</si>
  <si>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</si>
  <si>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</si>
  <si>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</si>
  <si>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</si>
  <si>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</si>
  <si>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</si>
  <si>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</si>
  <si>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</si>
  <si>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</si>
  <si>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</si>
  <si>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</si>
  <si>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</si>
  <si>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</si>
  <si>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</si>
  <si>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</si>
  <si>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</si>
  <si>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</si>
  <si>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</si>
  <si>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</si>
  <si>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</si>
  <si>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</si>
  <si>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</si>
  <si>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</si>
  <si>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</si>
  <si>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</si>
  <si>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</si>
  <si>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</si>
  <si>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</si>
  <si>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</si>
  <si>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</si>
  <si>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</si>
  <si>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</si>
  <si>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</si>
  <si>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</si>
  <si>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</si>
  <si>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</si>
  <si>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</si>
  <si>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</si>
  <si>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</si>
  <si>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</si>
  <si>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</si>
  <si>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</si>
  <si>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</si>
  <si>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</si>
  <si>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</si>
  <si>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</si>
  <si>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</si>
  <si>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</si>
  <si>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</si>
  <si>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</si>
  <si>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</si>
  <si>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</si>
  <si>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</si>
  <si>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</si>
  <si>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</si>
  <si>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</si>
  <si>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</si>
  <si>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</si>
  <si>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</si>
  <si>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</si>
  <si>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</si>
  <si>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</si>
  <si>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</si>
  <si>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</si>
  <si>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</si>
  <si>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</si>
  <si>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</si>
  <si>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</si>
  <si>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</si>
  <si>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</si>
  <si>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</si>
  <si>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</si>
  <si>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</si>
  <si>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</si>
  <si>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</si>
  <si>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</si>
  <si>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</si>
  <si>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</si>
  <si>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</si>
  <si>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</si>
  <si>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</si>
  <si>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</si>
  <si>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</si>
  <si>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</si>
  <si>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</si>
  <si>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</si>
  <si>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</si>
  <si>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</si>
  <si>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</si>
  <si>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</si>
  <si>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</si>
  <si>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</si>
  <si>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</si>
  <si>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</si>
  <si>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</si>
  <si>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</si>
  <si>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</si>
  <si>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</si>
  <si>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</si>
  <si>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</si>
  <si>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</si>
  <si>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</si>
  <si>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</si>
  <si>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</si>
  <si>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</si>
  <si>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</si>
  <si>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</si>
  <si>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</si>
  <si>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</si>
  <si>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</si>
  <si>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</si>
  <si>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</si>
  <si>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</si>
  <si>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</si>
  <si>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</si>
  <si>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</si>
  <si>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</si>
  <si>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</si>
  <si>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</si>
  <si>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</si>
  <si>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</si>
  <si>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</si>
  <si>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</si>
  <si>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</si>
  <si>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</si>
  <si>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</si>
  <si>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</si>
  <si>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</si>
  <si>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</si>
  <si>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</si>
  <si>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</si>
  <si>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</si>
  <si>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</si>
  <si>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</si>
  <si>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</si>
  <si>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</si>
  <si>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</si>
  <si>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</si>
  <si>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</si>
  <si>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</si>
  <si>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</si>
  <si>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</si>
  <si>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</si>
  <si>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</si>
  <si>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</si>
  <si>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</si>
  <si>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</si>
  <si>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</si>
  <si>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</si>
  <si>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</si>
  <si>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</si>
  <si>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</si>
  <si>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</si>
  <si>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</si>
  <si>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</si>
  <si>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</si>
  <si>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</si>
  <si>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</si>
  <si>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</si>
  <si>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</si>
  <si>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</si>
  <si>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</si>
  <si>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</si>
  <si>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</si>
  <si>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</si>
  <si>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</si>
  <si>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</si>
  <si>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</si>
  <si>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</si>
  <si>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</si>
  <si>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</si>
  <si>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</si>
  <si>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</si>
  <si>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</si>
  <si>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</si>
  <si>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</si>
  <si>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</si>
  <si>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</si>
  <si>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</si>
  <si>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</si>
  <si>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</si>
  <si>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</si>
  <si>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</si>
  <si>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</si>
  <si>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</si>
  <si>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</si>
  <si>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</si>
  <si>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</si>
  <si>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</si>
  <si>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</si>
  <si>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</si>
  <si>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</si>
  <si>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</si>
  <si>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</si>
  <si>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</si>
  <si>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</si>
  <si>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</si>
  <si>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</si>
  <si>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</si>
  <si>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</si>
  <si>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</si>
  <si>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</si>
  <si>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</si>
  <si>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</si>
  <si>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</si>
  <si>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</si>
  <si>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</si>
  <si>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</si>
  <si>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</si>
  <si>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</si>
  <si>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</si>
  <si>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</si>
  <si>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</si>
  <si>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</si>
  <si>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</si>
  <si>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</si>
  <si>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</si>
  <si>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</si>
  <si>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</si>
  <si>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</si>
  <si>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</si>
  <si>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</si>
  <si>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</si>
  <si>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</si>
  <si>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</si>
  <si>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</si>
  <si>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</si>
  <si>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</si>
  <si>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</si>
  <si>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</si>
  <si>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</si>
  <si>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</si>
  <si>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</si>
  <si>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</si>
  <si>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</si>
  <si>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</si>
  <si>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</si>
  <si>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</si>
  <si>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</si>
  <si>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</si>
  <si>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</si>
  <si>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</si>
  <si>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</si>
  <si>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</si>
  <si>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</si>
  <si>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</si>
  <si>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</si>
  <si>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</si>
  <si>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</si>
  <si>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</si>
  <si>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</si>
  <si>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</si>
  <si>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</si>
  <si>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</si>
  <si>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</si>
  <si>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</si>
  <si>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</si>
  <si>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</si>
  <si>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</si>
  <si>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</si>
  <si>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</si>
  <si>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</si>
  <si>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</si>
  <si>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</si>
  <si>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</si>
  <si>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</si>
  <si>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</si>
  <si>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</si>
  <si>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</si>
  <si>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</si>
  <si>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</si>
  <si>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</si>
  <si>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</si>
  <si>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</si>
  <si>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</si>
  <si>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</si>
  <si>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</si>
  <si>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</si>
  <si>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</si>
  <si>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</si>
  <si>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</si>
  <si>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</si>
  <si>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</si>
  <si>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</si>
  <si>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</si>
  <si>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</si>
  <si>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</si>
  <si>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</si>
  <si>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</si>
  <si>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</si>
  <si>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</si>
  <si>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</si>
  <si>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</si>
  <si>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</si>
  <si>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</si>
  <si>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</si>
  <si>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</si>
  <si>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</si>
  <si>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</si>
  <si>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</si>
  <si>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</si>
  <si>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</si>
  <si>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</si>
  <si>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</si>
  <si>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</si>
  <si>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</si>
  <si>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</si>
  <si>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</si>
  <si>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</si>
  <si>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</si>
  <si>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</si>
  <si>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</si>
  <si>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</si>
  <si>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</si>
  <si>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</si>
  <si>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</si>
  <si>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</si>
  <si>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</si>
  <si>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</si>
  <si>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</si>
  <si>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</si>
  <si>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</si>
  <si>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</si>
  <si>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</si>
  <si>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</si>
  <si>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</si>
  <si>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</si>
  <si>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</si>
  <si>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</si>
  <si>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</si>
  <si>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</si>
  <si>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</si>
  <si>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</si>
  <si>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</si>
  <si>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</si>
  <si>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</si>
  <si>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</si>
  <si>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</si>
  <si>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</si>
  <si>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</si>
  <si>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</si>
  <si>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</si>
  <si>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</si>
  <si>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</si>
  <si>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</si>
  <si>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</si>
  <si>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</si>
  <si>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</si>
  <si>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</si>
  <si>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</si>
  <si>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</si>
  <si>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</si>
  <si>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</si>
  <si>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</si>
  <si>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</si>
  <si>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</si>
  <si>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</si>
  <si>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</si>
  <si>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</si>
  <si>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</si>
  <si>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</si>
  <si>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</si>
  <si>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</si>
  <si>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</si>
  <si>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</si>
  <si>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</si>
  <si>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</si>
  <si>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</si>
  <si>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</si>
  <si>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</si>
  <si>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</si>
  <si>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</si>
  <si>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</si>
  <si>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</si>
  <si>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</si>
  <si>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</si>
  <si>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</si>
  <si>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</si>
  <si>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</si>
  <si>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</si>
  <si>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</si>
  <si>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</si>
  <si>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</si>
  <si>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</si>
  <si>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</si>
  <si>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</si>
  <si>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</si>
  <si>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</si>
  <si>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</si>
  <si>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</si>
  <si>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</si>
  <si>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</si>
  <si>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</si>
  <si>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</si>
  <si>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</si>
  <si>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</si>
  <si>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</si>
  <si>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</si>
  <si>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</si>
  <si>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</si>
  <si>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</si>
  <si>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</si>
  <si>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</si>
  <si>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</si>
  <si>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</si>
  <si>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</si>
  <si>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</si>
  <si>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</si>
  <si>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</si>
  <si>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</si>
  <si>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</si>
  <si>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</si>
  <si>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</si>
  <si>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</si>
  <si>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</si>
  <si>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</si>
  <si>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</si>
  <si>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</si>
  <si>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</si>
  <si>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</si>
  <si>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</si>
  <si>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</si>
  <si>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</si>
  <si>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</si>
  <si>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</si>
  <si>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</si>
  <si>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</si>
  <si>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</si>
  <si>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</si>
  <si>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</si>
  <si>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</si>
  <si>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</si>
  <si>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</si>
  <si>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</si>
  <si>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</si>
  <si>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</si>
  <si>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</si>
  <si>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</si>
  <si>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</si>
  <si>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</si>
  <si>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</si>
  <si>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</si>
  <si>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</si>
  <si>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</si>
  <si>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</si>
  <si>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</si>
  <si>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</si>
  <si>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</si>
  <si>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</si>
  <si>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</si>
  <si>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</si>
  <si>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</si>
  <si>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</si>
  <si>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</si>
  <si>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</si>
  <si>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</si>
  <si>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</si>
  <si>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</si>
  <si>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</si>
  <si>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</si>
  <si>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</si>
  <si>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</si>
  <si>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</si>
  <si>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</si>
  <si>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</si>
  <si>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</si>
  <si>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</si>
  <si>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</si>
  <si>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</si>
  <si>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</si>
  <si>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</si>
  <si>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</si>
  <si>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</si>
  <si>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</si>
  <si>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</si>
  <si>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</si>
  <si>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</si>
  <si>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</si>
  <si>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</si>
  <si>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</si>
  <si>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</si>
  <si>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</si>
  <si>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</si>
  <si>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</si>
  <si>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</si>
  <si>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</si>
  <si>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</si>
  <si>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</si>
  <si>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</si>
  <si>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</si>
  <si>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</si>
  <si>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</si>
  <si>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</si>
  <si>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</si>
  <si>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</si>
  <si>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</si>
  <si>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</si>
  <si>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</si>
  <si>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</si>
  <si>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</si>
  <si>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</si>
  <si>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</si>
  <si>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</si>
  <si>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</si>
  <si>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</si>
  <si>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</si>
  <si>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</si>
  <si>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</si>
  <si>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</si>
  <si>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</si>
  <si>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</si>
  <si>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</si>
  <si>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</si>
  <si>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</si>
  <si>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</si>
  <si>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</si>
  <si>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</si>
  <si>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</si>
  <si>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</si>
  <si>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</si>
  <si>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</si>
  <si>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</si>
  <si>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</si>
  <si>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</si>
  <si>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</si>
  <si>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</si>
  <si>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</si>
  <si>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</si>
  <si>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</si>
  <si>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</si>
  <si>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</si>
  <si>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</si>
  <si>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</si>
  <si>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</si>
  <si>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</si>
  <si>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</si>
  <si>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</si>
  <si>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</si>
  <si>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</si>
  <si>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</si>
  <si>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</si>
  <si>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</si>
  <si>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</si>
  <si>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</si>
  <si>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</si>
  <si>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</si>
  <si>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</si>
  <si>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</si>
  <si>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</si>
  <si>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</si>
  <si>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</si>
  <si>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</si>
  <si>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</si>
  <si>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</si>
  <si>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</si>
  <si>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</si>
  <si>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</si>
  <si>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</si>
  <si>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</si>
  <si>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</si>
  <si>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</si>
  <si>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</si>
  <si>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</si>
  <si>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</si>
  <si>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</si>
  <si>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</si>
  <si>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</si>
  <si>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</si>
  <si>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</si>
  <si>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</si>
  <si>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</si>
  <si>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</si>
  <si>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</si>
  <si>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</si>
  <si>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</si>
  <si>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</si>
  <si>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</si>
  <si>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</si>
  <si>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</si>
  <si>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</si>
  <si>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</si>
  <si>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</si>
  <si>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</si>
  <si>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</si>
  <si>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</si>
  <si>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</si>
  <si>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</si>
  <si>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</si>
  <si>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</si>
  <si>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</si>
  <si>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</si>
  <si>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</si>
  <si>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</si>
  <si>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</si>
  <si>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</si>
  <si>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</si>
  <si>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</si>
  <si>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</si>
  <si>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</si>
  <si>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</si>
  <si>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</si>
  <si>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</si>
  <si>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</si>
  <si>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</si>
  <si>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</si>
  <si>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</si>
  <si>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</si>
  <si>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</si>
  <si>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</si>
  <si>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</si>
  <si>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</si>
  <si>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</si>
  <si>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</si>
  <si>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</si>
  <si>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</si>
  <si>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</si>
  <si>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</si>
  <si>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</si>
  <si>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</si>
  <si>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</si>
  <si>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</si>
  <si>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</si>
  <si>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</si>
  <si>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</si>
  <si>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</si>
  <si>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</si>
  <si>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</si>
  <si>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</si>
  <si>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</si>
  <si>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</si>
  <si>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</si>
  <si>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</si>
  <si>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</si>
  <si>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</si>
  <si>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</si>
  <si>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</si>
  <si>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</si>
  <si>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</si>
  <si>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</si>
  <si>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</si>
  <si>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</si>
  <si>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</si>
  <si>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</si>
  <si>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</si>
  <si>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</si>
  <si>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</si>
  <si>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</si>
  <si>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</si>
  <si>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</si>
  <si>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</si>
  <si>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</si>
  <si>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</si>
  <si>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</si>
  <si>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</si>
  <si>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</si>
  <si>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</si>
  <si>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</si>
  <si>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</si>
  <si>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</si>
  <si>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</si>
  <si>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</si>
  <si>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</si>
  <si>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</si>
  <si>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</si>
  <si>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</si>
  <si>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</si>
  <si>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</si>
  <si>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</si>
  <si>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</si>
  <si>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</si>
  <si>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</si>
  <si>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</si>
  <si>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</si>
  <si>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</si>
  <si>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</si>
  <si>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</si>
  <si>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</si>
  <si>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</si>
  <si>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</si>
  <si>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</si>
  <si>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</si>
  <si>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</si>
  <si>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</si>
  <si>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</si>
  <si>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</si>
  <si>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</si>
  <si>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</si>
  <si>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</si>
  <si>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</si>
  <si>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</si>
  <si>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</si>
  <si>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</si>
  <si>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</si>
  <si>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</si>
  <si>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</si>
  <si>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</si>
  <si>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</si>
  <si>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</si>
  <si>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</si>
  <si>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</si>
  <si>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</si>
  <si>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</si>
  <si>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</si>
  <si>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</si>
  <si>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</si>
  <si>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</si>
  <si>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</si>
  <si>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</si>
  <si>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</si>
  <si>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</si>
  <si>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</si>
  <si>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</si>
  <si>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</si>
  <si>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</si>
  <si>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</si>
  <si>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</si>
  <si>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</si>
  <si>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</si>
  <si>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</si>
  <si>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</si>
  <si>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</si>
  <si>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</si>
  <si>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</si>
  <si>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</si>
  <si>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</si>
  <si>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</si>
  <si>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</si>
  <si>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</si>
  <si>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</si>
  <si>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</si>
  <si>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</si>
  <si>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</si>
  <si>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</si>
  <si>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</si>
  <si>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</si>
  <si>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</si>
  <si>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</si>
  <si>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</si>
  <si>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</si>
  <si>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</si>
  <si>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</si>
  <si>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</si>
  <si>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</si>
  <si>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</si>
  <si>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</si>
  <si>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</si>
  <si>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</si>
  <si>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</si>
  <si>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</si>
  <si>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</si>
  <si>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</si>
  <si>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</si>
  <si>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</si>
  <si>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</si>
  <si>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</si>
  <si>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</si>
  <si>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</si>
  <si>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</si>
  <si>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</si>
  <si>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</si>
  <si>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</si>
  <si>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</si>
  <si>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</si>
  <si>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</si>
  <si>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</si>
  <si>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</si>
  <si>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</si>
  <si>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</si>
  <si>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</si>
  <si>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</si>
  <si>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</si>
  <si>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</si>
  <si>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</si>
  <si>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</si>
  <si>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</si>
  <si>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</si>
  <si>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</si>
  <si>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</si>
  <si>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</si>
  <si>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</si>
  <si>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</si>
  <si>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</si>
  <si>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</si>
  <si>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</si>
  <si>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</si>
  <si>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</si>
  <si>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</si>
  <si>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</si>
  <si>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</si>
  <si>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</si>
  <si>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</si>
  <si>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</si>
  <si>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</si>
  <si>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</si>
  <si>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</si>
  <si>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</si>
  <si>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</si>
  <si>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</si>
  <si>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</si>
  <si>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</si>
  <si>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</si>
  <si>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</si>
  <si>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</si>
  <si>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</si>
  <si>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</si>
  <si>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</si>
  <si>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</si>
  <si>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</si>
  <si>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</si>
  <si>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</si>
  <si>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</si>
  <si>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</si>
  <si>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</si>
  <si>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</si>
  <si>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</si>
  <si>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</si>
  <si>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</si>
  <si>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</si>
  <si>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</si>
  <si>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</si>
  <si>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</si>
  <si>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</si>
  <si>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</si>
  <si>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</si>
  <si>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</si>
  <si>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</si>
  <si>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</si>
  <si>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</si>
  <si>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</si>
  <si>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</si>
  <si>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</si>
  <si>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</si>
  <si>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</si>
  <si>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</si>
  <si>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</si>
  <si>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</si>
  <si>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</si>
  <si>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</si>
  <si>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</si>
  <si>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</si>
  <si>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</si>
  <si>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</si>
  <si>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</si>
  <si>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</si>
  <si>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</si>
  <si>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</si>
  <si>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</si>
  <si>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</si>
  <si>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</si>
  <si>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</si>
  <si>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</si>
  <si>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</si>
  <si>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</si>
  <si>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</si>
  <si>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</si>
  <si>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</si>
  <si>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</si>
  <si>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</si>
  <si>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</si>
  <si>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</si>
  <si>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</si>
  <si>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</si>
  <si>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</si>
  <si>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</si>
  <si>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</si>
  <si>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</si>
  <si>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</si>
  <si>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</si>
  <si>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</si>
  <si>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</si>
  <si>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</si>
  <si>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</si>
  <si>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</si>
  <si>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</si>
  <si>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</si>
  <si>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</si>
  <si>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</si>
  <si>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</si>
  <si>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</si>
  <si>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</si>
  <si>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</si>
  <si>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</si>
  <si>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</si>
  <si>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</si>
  <si>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</si>
  <si>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</si>
  <si>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</si>
  <si>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</si>
  <si>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</si>
  <si>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</si>
  <si>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</si>
  <si>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</si>
  <si>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</si>
  <si>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</si>
  <si>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</si>
  <si>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</si>
  <si>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</si>
  <si>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</si>
  <si>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</si>
  <si>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</si>
  <si>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</si>
  <si>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</si>
  <si>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</si>
  <si>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</si>
  <si>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</si>
  <si>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</si>
  <si>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</si>
  <si>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</si>
  <si>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</si>
  <si>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</si>
  <si>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</si>
  <si>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</si>
  <si>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</si>
  <si>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</si>
  <si>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</si>
  <si>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</si>
  <si>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</si>
  <si>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</si>
  <si>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</si>
  <si>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</si>
  <si>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</si>
  <si>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</si>
  <si>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</si>
  <si>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</si>
  <si>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</si>
  <si>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</si>
  <si>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</si>
  <si>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</si>
  <si>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</si>
  <si>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</si>
  <si>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</si>
  <si>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</si>
  <si>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</si>
  <si>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</si>
  <si>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</si>
  <si>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</si>
  <si>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</si>
  <si>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</si>
  <si>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</si>
  <si>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</si>
  <si>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</si>
  <si>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</si>
  <si>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</si>
  <si>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</si>
  <si>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</si>
  <si>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</si>
  <si>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</si>
  <si>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</si>
  <si>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</si>
  <si>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</si>
  <si>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</si>
  <si>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</si>
  <si>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</si>
  <si>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</si>
  <si>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</si>
  <si>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</si>
  <si>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</si>
  <si>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</si>
  <si>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</si>
  <si>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</si>
  <si>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</si>
  <si>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</si>
  <si>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</si>
  <si>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</si>
  <si>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</si>
  <si>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</si>
  <si>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</si>
  <si>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</si>
  <si>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</si>
  <si>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</si>
  <si>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</si>
  <si>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</si>
  <si>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</si>
  <si>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</si>
  <si>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</si>
  <si>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</si>
  <si>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</si>
  <si>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</si>
  <si>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</si>
  <si>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</si>
  <si>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</si>
  <si>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</si>
  <si>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</si>
  <si>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</si>
  <si>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</si>
  <si>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</si>
  <si>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</si>
  <si>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</si>
  <si>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</si>
  <si>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</si>
  <si>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</si>
  <si>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</si>
  <si>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</si>
  <si>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</si>
  <si>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</si>
  <si>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</si>
  <si>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</si>
  <si>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</si>
  <si>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</si>
  <si>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</si>
  <si>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</si>
  <si>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</si>
  <si>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</si>
  <si>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</si>
  <si>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</si>
  <si>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</si>
  <si>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</si>
  <si>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</si>
  <si>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</si>
  <si>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</si>
  <si>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</si>
  <si>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</si>
  <si>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</si>
  <si>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</si>
  <si>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</si>
  <si>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</si>
  <si>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</si>
  <si>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</si>
  <si>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</si>
  <si>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</si>
  <si>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</si>
  <si>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</si>
  <si>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</si>
  <si>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</si>
  <si>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</si>
  <si>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</si>
  <si>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</si>
  <si>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</si>
  <si>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</si>
  <si>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</si>
  <si>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</si>
  <si>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</si>
  <si>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</si>
  <si>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</si>
  <si>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</si>
  <si>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</si>
  <si>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</si>
  <si>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</si>
  <si>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</si>
  <si>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</si>
  <si>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</si>
  <si>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</si>
  <si>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</si>
  <si>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</si>
  <si>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</si>
  <si>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</si>
  <si>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</si>
  <si>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</si>
  <si>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</si>
  <si>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</si>
  <si>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</si>
  <si>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</si>
  <si>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</si>
  <si>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</si>
  <si>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</si>
  <si>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</si>
  <si>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</si>
  <si>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</si>
  <si>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</si>
  <si>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</si>
  <si>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</si>
  <si>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</si>
  <si>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</si>
  <si>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</si>
  <si>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</si>
  <si>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</si>
  <si>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</si>
  <si>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</si>
  <si>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</si>
  <si>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</si>
  <si>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</si>
  <si>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</si>
  <si>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</si>
  <si>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</si>
  <si>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</si>
  <si>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</si>
  <si>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</si>
  <si>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</si>
  <si>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</si>
  <si>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</si>
  <si>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</si>
  <si>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</si>
  <si>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</si>
  <si>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</si>
  <si>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</si>
  <si>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</si>
  <si>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</si>
  <si>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</si>
  <si>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</si>
  <si>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</si>
  <si>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</si>
  <si>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</si>
  <si>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</si>
  <si>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</si>
  <si>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</si>
  <si>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</si>
  <si>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</si>
  <si>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</si>
  <si>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</si>
  <si>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</si>
  <si>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</si>
  <si>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</si>
  <si>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</si>
  <si>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</si>
  <si>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</si>
  <si>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</si>
  <si>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</si>
  <si>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</si>
  <si>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</si>
  <si>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</si>
  <si>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</si>
  <si>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</si>
  <si>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</si>
  <si>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</si>
  <si>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</si>
  <si>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</si>
  <si>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</si>
  <si>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</si>
  <si>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</si>
  <si>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</si>
  <si>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</si>
  <si>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</si>
  <si>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</si>
  <si>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</si>
  <si>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</si>
  <si>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</si>
  <si>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</si>
  <si>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</si>
  <si>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</si>
  <si>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</si>
  <si>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</si>
  <si>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</si>
  <si>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</si>
  <si>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</si>
  <si>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</si>
  <si>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</si>
  <si>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</si>
  <si>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</si>
  <si>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</si>
  <si>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</si>
  <si>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</si>
  <si>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</si>
  <si>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</si>
  <si>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</si>
  <si>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</si>
  <si>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</si>
  <si>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</si>
  <si>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</si>
  <si>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</si>
  <si>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</si>
  <si>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</si>
  <si>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</si>
  <si>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</si>
  <si>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</si>
  <si>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</si>
  <si>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</si>
  <si>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</si>
  <si>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</si>
  <si>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</si>
  <si>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</si>
  <si>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</si>
  <si>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</si>
  <si>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</si>
  <si>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</si>
  <si>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</si>
  <si>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</si>
  <si>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</si>
  <si>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</si>
  <si>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</si>
  <si>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</si>
  <si>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</si>
  <si>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</si>
  <si>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</si>
  <si>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</si>
  <si>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</si>
  <si>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</si>
  <si>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</si>
  <si>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</si>
  <si>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</si>
  <si>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</si>
  <si>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</si>
  <si>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</si>
  <si>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</si>
  <si>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</si>
  <si>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</si>
  <si>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</si>
  <si>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</si>
  <si>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</si>
  <si>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</si>
  <si>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</si>
  <si>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</si>
  <si>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</si>
  <si>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</si>
  <si>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</si>
  <si>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</si>
  <si>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</si>
  <si>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</si>
  <si>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</si>
  <si>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</si>
  <si>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</si>
  <si>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</si>
  <si>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</si>
  <si>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</si>
  <si>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</si>
  <si>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</si>
  <si>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</si>
  <si>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</si>
  <si>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</si>
  <si>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</si>
  <si>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</si>
  <si>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</si>
  <si>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</si>
  <si>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</si>
  <si>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</si>
  <si>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</si>
  <si>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</si>
  <si>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</si>
  <si>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</si>
  <si>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</si>
  <si>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</si>
  <si>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</si>
  <si>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</si>
  <si>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</si>
  <si>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</si>
  <si>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</si>
  <si>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</si>
  <si>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</si>
  <si>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</si>
  <si>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</si>
  <si>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</si>
  <si>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</si>
  <si>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</si>
  <si>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</si>
  <si>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</si>
  <si>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</si>
  <si>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</si>
  <si>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</si>
  <si>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</si>
  <si>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</si>
  <si>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</si>
  <si>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</si>
  <si>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</si>
  <si>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</si>
  <si>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</si>
  <si>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</si>
  <si>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</si>
  <si>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</si>
  <si>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</si>
  <si>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</si>
  <si>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</si>
  <si>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</si>
  <si>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</si>
  <si>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</si>
  <si>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</si>
  <si>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</si>
  <si>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</si>
  <si>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</si>
  <si>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</si>
  <si>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</si>
  <si>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</si>
  <si>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</si>
  <si>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</si>
  <si>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</si>
  <si>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</si>
  <si>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</si>
  <si>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</si>
  <si>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</si>
  <si>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</si>
  <si>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</si>
  <si>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</si>
  <si>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</si>
  <si>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</si>
  <si>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</si>
  <si>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</si>
  <si>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</si>
  <si>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</si>
  <si>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</si>
  <si>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</si>
  <si>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</si>
  <si>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</si>
  <si>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</si>
  <si>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</si>
  <si>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</si>
  <si>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</si>
  <si>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</si>
  <si>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</si>
  <si>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</si>
  <si>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</si>
  <si>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</si>
  <si>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</si>
  <si>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</si>
  <si>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</si>
  <si>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</si>
  <si>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</si>
  <si>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</si>
  <si>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</si>
  <si>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</si>
  <si>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</si>
  <si>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</si>
  <si>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</si>
  <si>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</si>
  <si>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</si>
  <si>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</si>
  <si>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</si>
  <si>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</si>
  <si>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</si>
  <si>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</si>
  <si>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</si>
  <si>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</si>
  <si>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</si>
  <si>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</si>
  <si>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</si>
  <si>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</si>
  <si>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</si>
  <si>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</si>
  <si>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</si>
  <si>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</si>
  <si>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</si>
  <si>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</si>
  <si>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</si>
  <si>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</si>
  <si>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</si>
  <si>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</si>
  <si>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</si>
  <si>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</si>
  <si>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</si>
  <si>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</si>
  <si>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</si>
  <si>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</si>
  <si>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</si>
  <si>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</si>
  <si>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</si>
  <si>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</si>
  <si>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</si>
  <si>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</si>
  <si>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</si>
  <si>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</si>
  <si>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</si>
  <si>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</si>
  <si>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</si>
  <si>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</si>
  <si>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</si>
  <si>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</si>
  <si>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</si>
  <si>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</si>
  <si>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</si>
  <si>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</si>
  <si>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</si>
  <si>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</si>
  <si>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</si>
  <si>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</si>
  <si>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</si>
  <si>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</si>
  <si>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</si>
  <si>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</si>
  <si>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</si>
  <si>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</si>
  <si>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</si>
  <si>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</si>
  <si>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</si>
  <si>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</si>
  <si>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</si>
  <si>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</si>
  <si>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</si>
  <si>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</si>
  <si>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</si>
  <si>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</si>
  <si>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</si>
  <si>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</si>
  <si>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</si>
  <si>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</si>
  <si>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</si>
  <si>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</si>
  <si>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</si>
  <si>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</si>
  <si>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</si>
  <si>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</si>
  <si>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</si>
  <si>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</si>
  <si>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</si>
  <si>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</si>
  <si>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</si>
  <si>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</si>
  <si>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</si>
  <si>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</si>
  <si>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</si>
  <si>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</si>
  <si>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</si>
  <si>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</si>
  <si>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</si>
  <si>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</si>
  <si>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</si>
  <si>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</si>
  <si>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</si>
  <si>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</si>
  <si>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</si>
  <si>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</si>
  <si>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</si>
  <si>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</si>
  <si>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</si>
  <si>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</si>
  <si>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</si>
  <si>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</si>
  <si>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</si>
  <si>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</si>
  <si>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</si>
  <si>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</si>
  <si>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</si>
  <si>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</si>
  <si>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</si>
  <si>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</si>
  <si>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</si>
  <si>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</si>
  <si>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</si>
  <si>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</si>
  <si>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</si>
  <si>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</si>
  <si>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</si>
  <si>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</si>
  <si>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</si>
  <si>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</si>
  <si>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</si>
  <si>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</si>
  <si>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</si>
  <si>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</si>
  <si>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</si>
  <si>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</si>
  <si>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</si>
  <si>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</si>
  <si>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</si>
  <si>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</si>
  <si>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</si>
  <si>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</si>
  <si>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</si>
  <si>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</si>
  <si>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</si>
  <si>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</si>
  <si>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</si>
  <si>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</si>
  <si>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</si>
  <si>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</si>
  <si>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</si>
  <si>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</si>
  <si>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</si>
  <si>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</si>
  <si>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</si>
  <si>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</si>
  <si>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</si>
  <si>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</si>
  <si>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</si>
  <si>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</si>
  <si>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</si>
  <si>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</si>
  <si>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</si>
  <si>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</si>
  <si>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</si>
  <si>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</si>
  <si>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</si>
  <si>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</si>
  <si>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</si>
  <si>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</si>
  <si>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</si>
  <si>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</si>
  <si>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</si>
  <si>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</si>
  <si>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</si>
  <si>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</si>
  <si>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</si>
  <si>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</si>
  <si>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</si>
  <si>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</si>
  <si>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</si>
  <si>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</si>
  <si>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</si>
  <si>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</si>
  <si>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</si>
  <si>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</si>
  <si>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</si>
  <si>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</si>
  <si>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</si>
  <si>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</si>
  <si>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</si>
  <si>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</si>
  <si>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</si>
  <si>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</si>
  <si>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</si>
  <si>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</si>
  <si>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</si>
  <si>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</si>
  <si>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</si>
  <si>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</si>
  <si>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</si>
  <si>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</si>
  <si>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</si>
  <si>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</si>
  <si>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</si>
  <si>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</si>
  <si>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</si>
  <si>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</si>
  <si>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</si>
  <si>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</si>
  <si>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</si>
  <si>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</si>
  <si>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</si>
  <si>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</si>
  <si>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</si>
  <si>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</si>
  <si>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</si>
  <si>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</si>
  <si>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</si>
  <si>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</si>
  <si>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</si>
  <si>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</si>
  <si>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</si>
  <si>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</si>
  <si>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</si>
  <si>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</si>
  <si>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</si>
  <si>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</si>
  <si>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</si>
  <si>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</si>
  <si>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</si>
  <si>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</si>
  <si>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</si>
  <si>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</si>
  <si>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</si>
  <si>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</si>
  <si>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</si>
  <si>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</si>
  <si>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</si>
  <si>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</si>
  <si>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</si>
  <si>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</si>
  <si>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</si>
  <si>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</si>
  <si>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</si>
  <si>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</si>
  <si>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</si>
  <si>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</si>
  <si>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</si>
  <si>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</si>
  <si>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</si>
  <si>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</si>
  <si>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</si>
  <si>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</si>
  <si>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</si>
  <si>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</si>
  <si>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</si>
  <si>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</si>
  <si>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</si>
  <si>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</si>
  <si>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</si>
  <si>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</si>
  <si>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</si>
  <si>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</si>
  <si>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</si>
  <si>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</si>
  <si>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</si>
  <si>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</si>
  <si>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</si>
  <si>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</si>
  <si>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</si>
  <si>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</si>
  <si>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</si>
  <si>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</si>
  <si>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</si>
  <si>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</si>
  <si>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</si>
  <si>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</si>
  <si>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</si>
  <si>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</si>
  <si>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</si>
  <si>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</si>
  <si>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</si>
  <si>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</si>
  <si>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</si>
  <si>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</si>
  <si>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</si>
  <si>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</si>
  <si>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</si>
  <si>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</si>
  <si>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</si>
  <si>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</si>
  <si>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</si>
  <si>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</si>
  <si>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</si>
  <si>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</si>
  <si>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</si>
  <si>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</si>
  <si>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</si>
  <si>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</si>
  <si>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</si>
  <si>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</si>
  <si>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</si>
  <si>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</si>
  <si>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</si>
  <si>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</si>
  <si>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</si>
  <si>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</si>
  <si>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</si>
  <si>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</si>
  <si>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</si>
  <si>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</si>
  <si>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</si>
  <si>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</si>
  <si>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</si>
  <si>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</si>
  <si>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</si>
  <si>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</si>
  <si>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</si>
  <si>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</si>
  <si>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</si>
  <si>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</si>
  <si>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</si>
  <si>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</si>
  <si>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</si>
  <si>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</si>
  <si>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</si>
  <si>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</si>
  <si>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</si>
  <si>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</si>
  <si>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</si>
  <si>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</si>
  <si>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</si>
  <si>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</si>
  <si>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</si>
  <si>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</si>
  <si>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</si>
  <si>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</si>
  <si>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</si>
  <si>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</si>
  <si>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</si>
  <si>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</si>
  <si>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</si>
  <si>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</si>
  <si>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</si>
  <si>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</si>
  <si>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</si>
  <si>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</si>
  <si>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</si>
  <si>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</si>
  <si>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</si>
  <si>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</si>
  <si>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</si>
  <si>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</si>
  <si>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</si>
  <si>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</si>
  <si>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</si>
  <si>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</si>
  <si>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</si>
  <si>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</si>
  <si>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</si>
  <si>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</si>
  <si>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</si>
  <si>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</si>
  <si>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</si>
  <si>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</si>
  <si>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</si>
  <si>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</si>
  <si>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</si>
  <si>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</si>
  <si>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</si>
  <si>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</si>
  <si>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</si>
  <si>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</si>
  <si>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</si>
  <si>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</si>
  <si>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</si>
  <si>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</si>
  <si>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</si>
  <si>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</si>
  <si>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</si>
  <si>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</si>
  <si>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</si>
  <si>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</si>
  <si>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</si>
  <si>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</si>
  <si>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</si>
  <si>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</si>
  <si>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</si>
  <si>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</si>
  <si>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</si>
  <si>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</si>
  <si>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</si>
  <si>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</si>
  <si>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</si>
  <si>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</si>
  <si>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</si>
  <si>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</si>
  <si>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</si>
  <si>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</si>
  <si>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</si>
  <si>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</si>
  <si>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</si>
  <si>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</si>
  <si>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</si>
  <si>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</si>
  <si>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</si>
  <si>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</si>
  <si>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</si>
  <si>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</si>
  <si>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</si>
  <si>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</si>
  <si>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</si>
  <si>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</si>
  <si>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</si>
  <si>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</si>
  <si>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</si>
  <si>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</si>
  <si>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</si>
  <si>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</si>
  <si>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</si>
  <si>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</si>
  <si>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</si>
  <si>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</si>
  <si>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</si>
  <si>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</si>
  <si>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</si>
  <si>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</si>
  <si>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</si>
  <si>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</si>
  <si>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</si>
  <si>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</si>
  <si>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</si>
  <si>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</si>
  <si>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</si>
  <si>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</si>
  <si>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</si>
  <si>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</si>
  <si>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</si>
  <si>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</si>
  <si>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</si>
  <si>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</si>
  <si>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</si>
  <si>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</si>
  <si>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</si>
  <si>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</si>
  <si>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</si>
  <si>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</si>
  <si>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</si>
  <si>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</si>
  <si>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</si>
  <si>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</si>
  <si>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</si>
  <si>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</si>
  <si>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</si>
  <si>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</si>
  <si>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</si>
  <si>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</si>
  <si>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</si>
  <si>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</si>
  <si>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</si>
  <si>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</si>
  <si>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</si>
  <si>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</si>
  <si>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</si>
  <si>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</si>
  <si>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</si>
  <si>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</si>
  <si>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</si>
  <si>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</si>
  <si>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</si>
  <si>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</si>
  <si>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</si>
  <si>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</si>
  <si>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</si>
  <si>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</si>
  <si>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</si>
  <si>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</si>
  <si>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</si>
  <si>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</si>
  <si>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</si>
  <si>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</si>
  <si>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</si>
  <si>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</si>
  <si>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</si>
  <si>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</si>
  <si>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</si>
  <si>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</si>
  <si>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</si>
  <si>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</si>
  <si>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</si>
  <si>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</si>
  <si>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</si>
  <si>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</si>
  <si>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</si>
  <si>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</si>
  <si>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</si>
  <si>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</si>
  <si>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</si>
  <si>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</si>
  <si>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</si>
  <si>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</si>
  <si>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</si>
  <si>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</si>
  <si>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</si>
  <si>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</si>
  <si>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</si>
  <si>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</si>
  <si>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</si>
  <si>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</si>
  <si>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</si>
  <si>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</si>
  <si>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</si>
  <si>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</si>
  <si>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</si>
  <si>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</si>
  <si>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</si>
  <si>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</si>
  <si>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</si>
  <si>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</si>
  <si>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</si>
  <si>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</si>
  <si>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</si>
  <si>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</si>
  <si>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</si>
  <si>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</si>
  <si>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</si>
  <si>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</si>
  <si>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</si>
  <si>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</si>
  <si>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</si>
  <si>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</si>
  <si>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</si>
  <si>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</si>
  <si>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</si>
  <si>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</si>
  <si>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</si>
  <si>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</si>
  <si>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</si>
  <si>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</si>
  <si>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</si>
  <si>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</si>
  <si>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</si>
  <si>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</si>
  <si>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</si>
  <si>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</si>
  <si>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</si>
  <si>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</si>
  <si>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</si>
  <si>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</si>
  <si>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</si>
  <si>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</si>
  <si>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</si>
  <si>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</si>
  <si>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</si>
  <si>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</si>
  <si>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</si>
  <si>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</si>
  <si>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</si>
  <si>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</si>
  <si>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</si>
  <si>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</si>
  <si>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</si>
  <si>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</si>
  <si>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</si>
  <si>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</si>
  <si>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</si>
  <si>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</si>
  <si>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</si>
  <si>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</si>
  <si>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</si>
  <si>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</si>
  <si>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</si>
  <si>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</si>
  <si>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</si>
  <si>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</si>
  <si>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</si>
  <si>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</si>
  <si>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</si>
  <si>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</si>
  <si>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</si>
  <si>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</si>
  <si>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</si>
  <si>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</si>
  <si>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</si>
  <si>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</si>
  <si>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</si>
  <si>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</si>
  <si>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</si>
  <si>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</si>
  <si>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</si>
  <si>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</si>
  <si>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</si>
  <si>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</si>
  <si>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</si>
  <si>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</si>
  <si>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</si>
  <si>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</si>
  <si>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</si>
  <si>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</si>
  <si>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</si>
  <si>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</si>
  <si>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</si>
  <si>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</si>
  <si>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</si>
  <si>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</si>
  <si>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</si>
  <si>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</si>
  <si>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</si>
  <si>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</si>
  <si>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</si>
  <si>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</si>
  <si>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</si>
  <si>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</si>
  <si>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</si>
  <si>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</si>
  <si>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</si>
  <si>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</si>
  <si>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</si>
  <si>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</si>
  <si>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</si>
  <si>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</si>
  <si>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</si>
  <si>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</si>
  <si>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</si>
  <si>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</si>
  <si>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</si>
  <si>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</si>
  <si>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</si>
  <si>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</si>
  <si>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</si>
  <si>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</si>
  <si>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</si>
  <si>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</si>
  <si>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</si>
  <si>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</si>
  <si>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</si>
  <si>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</si>
  <si>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</si>
  <si>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</si>
  <si>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</si>
  <si>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</si>
  <si>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</si>
  <si>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</si>
  <si>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</si>
  <si>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</si>
  <si>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</si>
  <si>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</si>
  <si>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</si>
  <si>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</si>
  <si>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</si>
  <si>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</si>
  <si>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</si>
  <si>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</si>
  <si>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</si>
  <si>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</si>
  <si>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</si>
  <si>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</si>
  <si>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</si>
  <si>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</si>
  <si>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</si>
  <si>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</si>
  <si>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</si>
  <si>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</si>
  <si>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</si>
  <si>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</si>
  <si>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</si>
  <si>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</si>
  <si>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</si>
  <si>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</si>
  <si>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</si>
  <si>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</si>
  <si>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</si>
  <si>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</si>
  <si>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</si>
  <si>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</si>
  <si>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</si>
  <si>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</si>
  <si>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</si>
  <si>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</si>
  <si>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</si>
  <si>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</si>
  <si>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</si>
  <si>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</si>
  <si>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</si>
  <si>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</si>
  <si>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</si>
  <si>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</si>
  <si>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</si>
  <si>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</si>
  <si>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</si>
  <si>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</si>
  <si>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</si>
  <si>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</si>
  <si>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</si>
  <si>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</si>
  <si>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</si>
  <si>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</si>
  <si>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</si>
  <si>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</si>
  <si>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</si>
  <si>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</si>
  <si>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</si>
  <si>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</si>
  <si>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</si>
  <si>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</si>
  <si>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</si>
  <si>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</si>
  <si>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</si>
  <si>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</si>
  <si>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</si>
  <si>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</si>
  <si>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</si>
  <si>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</si>
  <si>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</si>
  <si>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</si>
  <si>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</si>
  <si>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</si>
  <si>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</si>
  <si>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</si>
  <si>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</si>
  <si>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</si>
  <si>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</si>
  <si>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</si>
  <si>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</si>
  <si>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</si>
  <si>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</si>
  <si>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</si>
  <si>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</si>
  <si>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</si>
  <si>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</si>
  <si>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</si>
  <si>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</si>
  <si>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</si>
  <si>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</si>
  <si>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</si>
  <si>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</si>
  <si>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</si>
  <si>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</si>
  <si>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</si>
  <si>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</si>
  <si>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</si>
  <si>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</si>
  <si>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</si>
  <si>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</si>
  <si>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</si>
  <si>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</si>
  <si>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</si>
  <si>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</si>
  <si>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</si>
  <si>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</si>
  <si>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</si>
  <si>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</si>
  <si>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</si>
  <si>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</si>
  <si>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</si>
  <si>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</si>
  <si>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</si>
  <si>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</si>
  <si>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</si>
  <si>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</si>
  <si>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</si>
  <si>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</si>
  <si>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</si>
  <si>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</si>
  <si>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</si>
  <si>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</si>
  <si>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</si>
  <si>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</si>
  <si>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</si>
  <si>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</si>
  <si>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</si>
  <si>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</si>
  <si>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</si>
  <si>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</si>
  <si>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</si>
  <si>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</si>
  <si>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</si>
  <si>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</si>
  <si>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</si>
  <si>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</si>
  <si>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</si>
  <si>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</si>
  <si>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</si>
  <si>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</si>
  <si>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</si>
  <si>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</si>
  <si>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</si>
  <si>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</si>
  <si>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</si>
  <si>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</si>
  <si>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</si>
  <si>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</si>
  <si>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</si>
  <si>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</si>
  <si>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</si>
  <si>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</si>
  <si>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</si>
  <si>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</si>
  <si>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</si>
  <si>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</si>
  <si>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</si>
  <si>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</si>
  <si>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</si>
  <si>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</si>
  <si>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</si>
  <si>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</si>
  <si>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</si>
  <si>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</si>
  <si>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</si>
  <si>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</si>
  <si>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</si>
  <si>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</si>
  <si>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</si>
  <si>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</si>
  <si>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</si>
  <si>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</si>
  <si>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</si>
  <si>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</si>
  <si>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</si>
  <si>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</si>
  <si>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</si>
  <si>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</si>
  <si>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</si>
  <si>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</si>
  <si>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</si>
  <si>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</si>
  <si>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</si>
  <si>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</si>
  <si>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</si>
  <si>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</si>
  <si>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</si>
  <si>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</si>
  <si>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</si>
  <si>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</si>
  <si>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</si>
  <si>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</si>
  <si>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</si>
  <si>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</si>
  <si>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</si>
  <si>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</si>
  <si>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</si>
  <si>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</si>
  <si>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</si>
  <si>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</si>
  <si>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</si>
  <si>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</si>
  <si>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</si>
  <si>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</si>
  <si>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</si>
  <si>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</si>
  <si>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</si>
  <si>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</si>
  <si>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</si>
  <si>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</si>
  <si>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</si>
  <si>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</si>
  <si>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</si>
  <si>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</si>
  <si>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</si>
  <si>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</si>
  <si>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</si>
  <si>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</si>
  <si>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</si>
  <si>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</si>
  <si>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</si>
  <si>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</si>
  <si>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</si>
  <si>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</si>
  <si>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</si>
  <si>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</si>
  <si>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</si>
  <si>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</si>
  <si>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</si>
  <si>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</si>
  <si>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</si>
  <si>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</si>
  <si>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</si>
  <si>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</si>
  <si>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</si>
  <si>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</si>
  <si>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</si>
  <si>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</si>
  <si>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</si>
  <si>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</si>
  <si>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</si>
  <si>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</si>
  <si>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</si>
  <si>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</si>
  <si>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</si>
  <si>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</si>
  <si>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</si>
  <si>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</si>
  <si>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</si>
  <si>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</si>
  <si>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</si>
  <si>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</si>
  <si>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</si>
  <si>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</si>
  <si>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</si>
  <si>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</si>
  <si>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</si>
  <si>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</si>
  <si>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</si>
  <si>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</si>
  <si>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</si>
  <si>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</si>
  <si>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</si>
  <si>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</si>
  <si>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</si>
  <si>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</si>
  <si>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</si>
  <si>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</si>
  <si>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</si>
  <si>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</si>
  <si>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</si>
  <si>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</si>
  <si>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</si>
  <si>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</si>
  <si>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</si>
  <si>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</si>
  <si>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</si>
  <si>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</si>
  <si>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</si>
  <si>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</si>
  <si>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</si>
  <si>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</si>
  <si>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</si>
  <si>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</si>
  <si>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</si>
  <si>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</si>
  <si>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</si>
  <si>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</si>
  <si>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</si>
  <si>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</si>
  <si>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</si>
  <si>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</si>
  <si>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</si>
  <si>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</si>
  <si>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</si>
  <si>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</si>
  <si>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</si>
  <si>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</si>
  <si>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</si>
  <si>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</si>
  <si>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</si>
  <si>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</si>
  <si>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</si>
  <si>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</si>
  <si>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</si>
  <si>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</si>
  <si>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</si>
  <si>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</si>
  <si>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</si>
  <si>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</si>
  <si>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</si>
  <si>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</si>
  <si>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</si>
  <si>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</si>
  <si>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</si>
  <si>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</si>
  <si>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</si>
  <si>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</si>
  <si>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</si>
  <si>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</si>
  <si>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</si>
  <si>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</si>
  <si>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</si>
  <si>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</si>
  <si>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</si>
  <si>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</si>
  <si>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</si>
  <si>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</si>
  <si>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</si>
  <si>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</si>
  <si>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</si>
  <si>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</si>
  <si>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</si>
  <si>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</si>
  <si>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</si>
  <si>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</si>
  <si>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</si>
  <si>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</si>
  <si>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</si>
  <si>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</si>
  <si>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</si>
  <si>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</si>
  <si>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</si>
  <si>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</si>
  <si>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</si>
  <si>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</si>
  <si>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</si>
  <si>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</si>
  <si>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</si>
  <si>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</si>
  <si>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</si>
  <si>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</si>
  <si>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</si>
  <si>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</si>
  <si>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</si>
  <si>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</si>
  <si>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</si>
  <si>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</si>
  <si>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</si>
  <si>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</si>
  <si>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</si>
  <si>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</si>
  <si>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</si>
  <si>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</si>
  <si>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</si>
  <si>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</si>
  <si>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</si>
  <si>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</si>
  <si>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</si>
  <si>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</si>
  <si>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</si>
  <si>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</si>
  <si>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</si>
  <si>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</si>
  <si>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</si>
  <si>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</si>
  <si>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</si>
  <si>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</si>
  <si>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</si>
  <si>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</si>
  <si>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</si>
  <si>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</si>
  <si>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</si>
  <si>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</si>
  <si>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</si>
  <si>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</si>
  <si>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</si>
  <si>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</si>
  <si>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</si>
  <si>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</si>
  <si>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</si>
  <si>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</si>
  <si>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</si>
  <si>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</si>
  <si>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</si>
  <si>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</si>
  <si>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</si>
  <si>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</si>
  <si>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</si>
  <si>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</si>
  <si>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</si>
  <si>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</si>
  <si>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</si>
  <si>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</si>
  <si>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</si>
  <si>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</si>
  <si>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</si>
  <si>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</si>
  <si>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</si>
  <si>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</si>
  <si>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</si>
  <si>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</si>
  <si>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</si>
  <si>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</si>
  <si>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</si>
  <si>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</si>
  <si>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</si>
  <si>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</si>
  <si>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</si>
  <si>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</si>
  <si>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</si>
  <si>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</si>
  <si>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</si>
  <si>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</si>
  <si>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</si>
  <si>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</si>
  <si>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</si>
  <si>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</si>
  <si>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</si>
  <si>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</si>
  <si>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</si>
  <si>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</si>
  <si>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</si>
  <si>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</si>
  <si>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</si>
  <si>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</si>
  <si>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</si>
  <si>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</si>
  <si>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</si>
  <si>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</si>
  <si>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</si>
  <si>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</si>
  <si>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</si>
  <si>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</si>
  <si>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</si>
  <si>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</si>
  <si>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</si>
  <si>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</si>
  <si>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</si>
  <si>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</si>
  <si>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</si>
  <si>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</si>
  <si>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</si>
  <si>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</si>
  <si>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</si>
  <si>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</si>
  <si>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</si>
  <si>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</si>
  <si>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</si>
  <si>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</si>
  <si>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</si>
  <si>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</si>
  <si>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</si>
  <si>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</si>
  <si>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</si>
  <si>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</si>
  <si>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</si>
  <si>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</si>
  <si>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</si>
  <si>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</si>
  <si>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</si>
  <si>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</si>
  <si>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</si>
  <si>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</si>
  <si>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</si>
  <si>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</si>
  <si>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</si>
  <si>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</si>
  <si>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</si>
  <si>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</si>
  <si>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</si>
  <si>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</si>
  <si>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</si>
  <si>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</si>
  <si>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</si>
  <si>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</si>
  <si>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</si>
  <si>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</si>
  <si>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</si>
  <si>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</si>
  <si>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</si>
  <si>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</si>
  <si>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</si>
  <si>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</si>
  <si>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</si>
  <si>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</si>
  <si>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</si>
  <si>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</si>
  <si>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</si>
  <si>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</si>
  <si>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</si>
  <si>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</si>
  <si>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</si>
  <si>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</si>
  <si>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</si>
  <si>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</si>
  <si>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</si>
  <si>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</si>
  <si>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</si>
  <si>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</si>
  <si>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</si>
  <si>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</si>
  <si>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</si>
  <si>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</si>
  <si>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</si>
  <si>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</si>
  <si>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</si>
  <si>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</si>
  <si>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</si>
  <si>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</si>
  <si>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</si>
  <si>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</si>
  <si>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</si>
  <si>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</si>
  <si>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</si>
  <si>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</si>
  <si>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</si>
  <si>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</si>
  <si>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</si>
  <si>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</si>
  <si>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</si>
  <si>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</si>
  <si>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</si>
  <si>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</si>
  <si>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</si>
  <si>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</si>
  <si>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</si>
  <si>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</si>
  <si>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</si>
  <si>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</si>
  <si>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</si>
  <si>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</si>
  <si>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</si>
  <si>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</si>
  <si>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</si>
  <si>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</si>
  <si>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</si>
  <si>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</si>
  <si>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</si>
  <si>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</si>
  <si>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</si>
  <si>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</si>
  <si>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</si>
  <si>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</si>
  <si>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</si>
  <si>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</si>
  <si>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</si>
  <si>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</si>
  <si>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</si>
  <si>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</si>
  <si>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</si>
  <si>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</si>
  <si>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</si>
  <si>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</si>
  <si>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</si>
  <si>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</si>
  <si>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</si>
  <si>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</si>
  <si>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</si>
  <si>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</si>
  <si>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</si>
  <si>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</si>
  <si>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</si>
  <si>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</si>
  <si>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</si>
  <si>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</si>
  <si>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</si>
  <si>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</si>
  <si>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</si>
  <si>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</si>
  <si>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</si>
  <si>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</si>
  <si>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</si>
  <si>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</si>
  <si>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</si>
  <si>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</si>
  <si>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</si>
  <si>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</si>
  <si>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</si>
  <si>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</si>
  <si>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</si>
  <si>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</si>
  <si>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</si>
  <si>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</si>
  <si>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</si>
  <si>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</si>
  <si>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</si>
  <si>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</si>
  <si>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</si>
  <si>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</si>
  <si>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</si>
  <si>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</si>
  <si>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</si>
  <si>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</si>
  <si>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</si>
  <si>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</si>
  <si>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</si>
  <si>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</si>
  <si>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</si>
  <si>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</si>
  <si>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</si>
  <si>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</si>
  <si>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</si>
  <si>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</si>
  <si>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</si>
  <si>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</si>
  <si>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</si>
  <si>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</si>
  <si>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</si>
  <si>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</si>
  <si>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</si>
  <si>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</si>
  <si>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</si>
  <si>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</si>
  <si>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</si>
  <si>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</si>
  <si>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</si>
  <si>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</si>
  <si>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</si>
  <si>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</si>
  <si>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</si>
  <si>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</si>
  <si>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</si>
  <si>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</si>
  <si>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</si>
  <si>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</si>
  <si>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</si>
  <si>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</si>
  <si>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</si>
  <si>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</si>
  <si>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</si>
  <si>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</si>
  <si>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</si>
  <si>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</si>
  <si>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</si>
  <si>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</si>
  <si>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</si>
  <si>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</si>
  <si>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</si>
  <si>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</si>
  <si>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</si>
  <si>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</si>
  <si>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</si>
  <si>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</si>
  <si>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</si>
  <si>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</si>
  <si>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</si>
  <si>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</si>
  <si>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</si>
  <si>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</si>
  <si>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</si>
  <si>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</si>
  <si>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</si>
  <si>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</si>
  <si>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</si>
  <si>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</si>
  <si>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</si>
  <si>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</si>
  <si>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</si>
  <si>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</si>
  <si>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</si>
  <si>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</si>
  <si>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</si>
  <si>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</si>
  <si>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</si>
  <si>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</si>
  <si>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</si>
  <si>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</si>
  <si>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</si>
  <si>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</si>
  <si>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</si>
  <si>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</si>
  <si>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</si>
  <si>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</si>
  <si>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</si>
  <si>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</si>
  <si>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</si>
  <si>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</si>
  <si>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</si>
  <si>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</si>
  <si>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</si>
  <si>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</si>
  <si>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</si>
  <si>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</si>
  <si>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</si>
  <si>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</si>
  <si>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</si>
  <si>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</si>
  <si>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</si>
  <si>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</si>
  <si>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</si>
  <si>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</si>
  <si>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</si>
  <si>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</si>
  <si>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</si>
  <si>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</si>
  <si>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</si>
  <si>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</si>
  <si>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</si>
  <si>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</si>
  <si>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</si>
  <si>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</si>
  <si>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</si>
  <si>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</si>
  <si>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</si>
  <si>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</si>
  <si>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</si>
  <si>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</si>
  <si>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</si>
  <si>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</si>
  <si>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</si>
  <si>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</si>
  <si>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</si>
  <si>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</si>
  <si>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</si>
  <si>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</si>
  <si>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</si>
  <si>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</si>
  <si>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</si>
  <si>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</si>
  <si>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</si>
  <si>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</si>
  <si>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</si>
  <si>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</si>
  <si>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</si>
  <si>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</si>
  <si>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</si>
  <si>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</si>
  <si>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</si>
  <si>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</si>
  <si>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</si>
  <si>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</si>
  <si>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</si>
  <si>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</si>
  <si>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</si>
  <si>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</si>
  <si>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</si>
  <si>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</si>
  <si>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</si>
  <si>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</si>
  <si>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</si>
  <si>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</si>
  <si>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</si>
  <si>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</si>
  <si>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</si>
  <si>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</si>
  <si>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</si>
  <si>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</si>
  <si>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</si>
  <si>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</si>
  <si>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</si>
  <si>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</si>
  <si>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</si>
  <si>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</si>
  <si>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</si>
  <si>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</si>
  <si>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</si>
  <si>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</si>
  <si>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</si>
  <si>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</si>
  <si>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</si>
  <si>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</si>
  <si>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</si>
  <si>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</si>
  <si>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</si>
  <si>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</si>
  <si>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</si>
  <si>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</si>
  <si>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</si>
  <si>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</si>
  <si>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</si>
  <si>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</si>
  <si>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</si>
  <si>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</si>
  <si>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</si>
  <si>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</si>
  <si>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</si>
  <si>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</si>
  <si>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</si>
  <si>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</si>
  <si>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</si>
  <si>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</si>
  <si>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</si>
  <si>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</si>
  <si>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</si>
  <si>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</si>
  <si>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</si>
  <si>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</si>
  <si>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</si>
  <si>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</si>
  <si>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</si>
  <si>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</si>
  <si>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</si>
  <si>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</si>
  <si>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</si>
  <si>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</si>
  <si>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</si>
  <si>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</si>
  <si>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</si>
  <si>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</si>
  <si>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</si>
  <si>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</si>
  <si>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</si>
  <si>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</si>
  <si>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</si>
  <si>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</si>
  <si>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</si>
  <si>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</si>
  <si>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</si>
  <si>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</si>
  <si>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</si>
  <si>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</si>
  <si>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</si>
  <si>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</si>
  <si>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</si>
  <si>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</si>
  <si>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</si>
  <si>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</si>
  <si>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</si>
  <si>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</si>
  <si>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</si>
  <si>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</si>
  <si>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</si>
  <si>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</si>
  <si>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</si>
  <si>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</si>
  <si>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</si>
  <si>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</si>
  <si>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</si>
  <si>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</si>
  <si>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</si>
  <si>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</si>
  <si>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</si>
  <si>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</si>
  <si>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</si>
  <si>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</si>
  <si>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</si>
  <si>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</si>
  <si>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</si>
  <si>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</si>
  <si>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</si>
  <si>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</si>
  <si>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</si>
  <si>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</si>
  <si>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</si>
  <si>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</si>
  <si>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</si>
  <si>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</si>
  <si>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</si>
  <si>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</si>
  <si>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</si>
  <si>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</si>
  <si>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</si>
  <si>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</si>
  <si>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</si>
  <si>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</si>
  <si>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</si>
  <si>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</si>
  <si>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</si>
  <si>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</si>
  <si>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</si>
  <si>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</si>
  <si>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</si>
  <si>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</si>
  <si>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</si>
  <si>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</si>
  <si>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</si>
  <si>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</si>
  <si>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</si>
  <si>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</si>
  <si>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</si>
  <si>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</si>
  <si>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</si>
  <si>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</si>
  <si>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</si>
  <si>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</si>
  <si>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</si>
  <si>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</si>
  <si>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</si>
  <si>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</si>
  <si>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</si>
  <si>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</si>
  <si>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</si>
  <si>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</si>
  <si>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</si>
  <si>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</si>
  <si>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</si>
  <si>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</si>
  <si>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</si>
  <si>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</si>
  <si>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</si>
  <si>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</si>
  <si>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</si>
  <si>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</si>
  <si>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</si>
  <si>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</si>
  <si>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</si>
  <si>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</si>
  <si>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</si>
  <si>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</si>
  <si>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</si>
  <si>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</si>
  <si>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</si>
  <si>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</si>
  <si>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</si>
  <si>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</si>
  <si>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</si>
  <si>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</si>
  <si>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</si>
  <si>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</si>
  <si>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</si>
  <si>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</si>
  <si>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</si>
  <si>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</si>
  <si>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</si>
  <si>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</si>
  <si>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</si>
  <si>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</si>
  <si>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</si>
  <si>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</si>
  <si>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</si>
  <si>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</si>
  <si>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</si>
  <si>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</si>
  <si>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</si>
  <si>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</si>
  <si>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</si>
  <si>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</si>
  <si>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</si>
  <si>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</si>
  <si>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</si>
  <si>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</si>
  <si>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</si>
  <si>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</si>
  <si>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</si>
  <si>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</si>
  <si>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</si>
  <si>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</si>
  <si>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</si>
  <si>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</si>
  <si>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</si>
  <si>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</si>
  <si>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</si>
  <si>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</si>
  <si>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</si>
  <si>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</si>
  <si>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</si>
  <si>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</si>
  <si>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</si>
  <si>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</si>
  <si>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</si>
  <si>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</si>
  <si>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</si>
  <si>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</si>
  <si>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</si>
  <si>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</si>
  <si>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</si>
  <si>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</si>
  <si>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</si>
  <si>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</si>
  <si>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</si>
  <si>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</si>
  <si>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</si>
  <si>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</si>
  <si>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</si>
  <si>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</si>
  <si>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</si>
  <si>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</si>
  <si>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</si>
  <si>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</si>
  <si>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</si>
  <si>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</si>
  <si>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</si>
  <si>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</si>
  <si>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</si>
  <si>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</si>
  <si>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</si>
  <si>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</si>
  <si>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</si>
  <si>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</si>
  <si>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</si>
  <si>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</si>
  <si>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</si>
  <si>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</si>
  <si>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</si>
  <si>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</si>
  <si>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</si>
  <si>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</si>
  <si>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</si>
  <si>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</si>
  <si>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</si>
  <si>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</si>
  <si>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</si>
  <si>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</si>
  <si>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</si>
  <si>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</si>
  <si>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</si>
  <si>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</si>
  <si>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</si>
  <si>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</si>
  <si>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</si>
  <si>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</si>
  <si>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</si>
  <si>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</si>
  <si>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</si>
  <si>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</si>
  <si>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</si>
  <si>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</si>
  <si>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</si>
  <si>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</si>
  <si>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</si>
  <si>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</si>
  <si>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</si>
  <si>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</si>
  <si>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</si>
  <si>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</si>
  <si>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</si>
  <si>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</si>
  <si>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</si>
  <si>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</si>
  <si>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</si>
  <si>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</si>
  <si>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</si>
  <si>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</si>
  <si>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</si>
  <si>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</si>
  <si>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</si>
  <si>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</si>
  <si>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</si>
  <si>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</si>
  <si>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</si>
  <si>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</si>
  <si>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</si>
  <si>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</si>
  <si>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</si>
  <si>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</si>
  <si>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</si>
  <si>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</si>
  <si>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</si>
  <si>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</si>
  <si>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</si>
  <si>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</si>
  <si>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</si>
  <si>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</si>
  <si>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</si>
  <si>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</si>
  <si>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</si>
  <si>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</si>
  <si>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</si>
  <si>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</si>
  <si>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</si>
  <si>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</si>
  <si>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</si>
  <si>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</si>
  <si>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</si>
  <si>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</si>
  <si>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</si>
  <si>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</si>
  <si>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</si>
  <si>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</si>
  <si>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</si>
  <si>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</si>
  <si>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</si>
  <si>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</si>
  <si>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</si>
  <si>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</si>
  <si>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</si>
  <si>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</si>
  <si>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</si>
  <si>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</si>
  <si>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</si>
  <si>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</si>
  <si>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</si>
  <si>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</si>
  <si>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</si>
  <si>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</si>
  <si>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</si>
  <si>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</si>
  <si>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</si>
  <si>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</si>
  <si>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</si>
  <si>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</si>
  <si>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</si>
  <si>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</si>
  <si>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</si>
  <si>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</si>
  <si>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</si>
  <si>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</si>
  <si>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</si>
  <si>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</si>
  <si>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</si>
  <si>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</si>
  <si>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</si>
  <si>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</si>
  <si>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</si>
  <si>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</si>
  <si>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</si>
  <si>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</si>
  <si>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</si>
  <si>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</si>
  <si>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</si>
  <si>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</si>
  <si>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</si>
  <si>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</si>
  <si>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</si>
  <si>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</si>
  <si>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</si>
  <si>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</si>
  <si>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</si>
  <si>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</si>
  <si>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</si>
  <si>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</si>
  <si>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</si>
  <si>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</si>
  <si>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</si>
  <si>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</si>
  <si>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</si>
  <si>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</si>
  <si>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</si>
  <si>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</si>
  <si>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</si>
  <si>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</si>
  <si>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</si>
  <si>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</si>
  <si>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</si>
  <si>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</si>
  <si>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</si>
  <si>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</si>
  <si>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</si>
  <si>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</si>
  <si>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</si>
  <si>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</si>
  <si>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</si>
  <si>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</si>
  <si>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</si>
  <si>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</si>
  <si>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</si>
  <si>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</si>
  <si>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</si>
  <si>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</si>
  <si>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</si>
  <si>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</si>
  <si>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</si>
  <si>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</si>
  <si>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</si>
  <si>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</si>
  <si>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</si>
  <si>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</si>
  <si>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</si>
  <si>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</si>
  <si>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</si>
  <si>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</si>
  <si>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</si>
  <si>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</si>
  <si>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</si>
  <si>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</si>
  <si>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</si>
  <si>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</si>
  <si>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</si>
  <si>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</si>
  <si>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</si>
  <si>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</si>
  <si>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</si>
  <si>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</si>
  <si>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</si>
  <si>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</si>
  <si>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</si>
  <si>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</si>
  <si>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</si>
  <si>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</si>
  <si>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</si>
  <si>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</si>
  <si>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</si>
  <si>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</si>
  <si>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</si>
  <si>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</si>
  <si>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</si>
  <si>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</si>
  <si>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</si>
  <si>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</si>
  <si>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</si>
  <si>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</si>
  <si>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</si>
  <si>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</si>
  <si>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</si>
  <si>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</si>
  <si>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</si>
  <si>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</si>
  <si>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</si>
  <si>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</si>
  <si>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</si>
  <si>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</si>
  <si>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</si>
  <si>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</si>
  <si>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</si>
  <si>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</si>
  <si>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</si>
  <si>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</si>
  <si>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</si>
  <si>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</si>
  <si>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</si>
  <si>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</si>
  <si>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</si>
  <si>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</si>
  <si>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</si>
  <si>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</si>
  <si>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</si>
  <si>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</si>
  <si>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</si>
  <si>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</si>
  <si>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</si>
  <si>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</si>
  <si>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</si>
  <si>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</si>
  <si>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</si>
  <si>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</si>
  <si>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</si>
  <si>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</si>
  <si>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</si>
  <si>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</si>
  <si>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</si>
  <si>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</si>
  <si>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</si>
  <si>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</si>
  <si>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</si>
  <si>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</si>
  <si>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</si>
  <si>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</si>
  <si>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</si>
  <si>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</si>
  <si>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</si>
  <si>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</si>
  <si>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</si>
  <si>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</si>
  <si>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</si>
  <si>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</si>
  <si>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</si>
  <si>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</si>
  <si>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</si>
  <si>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</si>
  <si>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</si>
  <si>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</si>
  <si>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</si>
  <si>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</si>
  <si>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</si>
  <si>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</si>
  <si>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</si>
  <si>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</si>
  <si>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</si>
  <si>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</si>
  <si>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</si>
  <si>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</si>
  <si>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</si>
  <si>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</si>
  <si>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</si>
  <si>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</si>
  <si>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</si>
  <si>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</si>
  <si>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</si>
  <si>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</si>
  <si>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</si>
  <si>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</si>
  <si>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</si>
  <si>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</si>
  <si>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</si>
  <si>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</si>
  <si>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</si>
  <si>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</si>
  <si>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</si>
  <si>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</si>
  <si>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</si>
  <si>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</si>
  <si>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</si>
  <si>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</si>
  <si>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</si>
  <si>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</si>
  <si>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</si>
  <si>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</si>
  <si>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</si>
  <si>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</si>
  <si>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</si>
  <si>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</si>
  <si>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</si>
  <si>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</si>
  <si>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</si>
  <si>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</si>
  <si>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</si>
  <si>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</si>
  <si>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</si>
  <si>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</si>
  <si>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</si>
  <si>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</si>
  <si>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</si>
  <si>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</si>
  <si>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</si>
  <si>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</si>
  <si>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</si>
  <si>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</si>
  <si>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</si>
  <si>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</si>
  <si>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</si>
  <si>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</si>
  <si>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</si>
  <si>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</si>
  <si>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</si>
  <si>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</si>
  <si>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</si>
  <si>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</si>
  <si>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</si>
  <si>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</si>
  <si>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</si>
  <si>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</si>
  <si>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</si>
  <si>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</si>
  <si>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</si>
  <si>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</si>
  <si>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</si>
  <si>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</si>
  <si>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</si>
  <si>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</si>
  <si>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</si>
  <si>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</si>
  <si>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</si>
  <si>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</si>
  <si>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</si>
  <si>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</si>
  <si>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</si>
  <si>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</si>
  <si>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</si>
  <si>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</si>
  <si>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</si>
  <si>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</si>
  <si>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</si>
  <si>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</si>
  <si>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</si>
  <si>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</si>
  <si>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</si>
  <si>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</si>
  <si>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</si>
  <si>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</si>
  <si>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</si>
  <si>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</si>
  <si>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</si>
  <si>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</si>
  <si>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</si>
  <si>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</si>
  <si>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</si>
  <si>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</si>
  <si>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</si>
  <si>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</si>
  <si>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</si>
  <si>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</si>
  <si>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</si>
  <si>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</si>
  <si>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</si>
  <si>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</si>
  <si>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</si>
  <si>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</si>
  <si>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</si>
  <si>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</si>
  <si>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</si>
  <si>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</si>
  <si>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</si>
  <si>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</si>
  <si>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</si>
  <si>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</si>
  <si>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</si>
  <si>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</si>
  <si>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</si>
  <si>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</si>
  <si>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</si>
  <si>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</si>
  <si>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</si>
  <si>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</si>
  <si>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</si>
  <si>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</si>
  <si>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</si>
  <si>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</si>
  <si>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</si>
  <si>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</si>
  <si>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</si>
  <si>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</si>
  <si>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</si>
  <si>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</si>
  <si>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</si>
  <si>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</si>
  <si>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</si>
  <si>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</si>
  <si>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</si>
  <si>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</si>
  <si>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</si>
  <si>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</si>
  <si>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</si>
  <si>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</si>
  <si>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</si>
  <si>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</si>
  <si>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</si>
  <si>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</si>
  <si>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</si>
  <si>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</si>
  <si>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</si>
  <si>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</si>
  <si>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</si>
  <si>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</si>
  <si>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</si>
  <si>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</si>
  <si>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</si>
  <si>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</si>
  <si>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</si>
  <si>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</si>
  <si>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</si>
  <si>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</si>
  <si>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</si>
  <si>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</si>
  <si>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</si>
  <si>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</si>
  <si>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</si>
  <si>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</si>
  <si>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</si>
  <si>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</si>
  <si>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</si>
  <si>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</si>
  <si>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</si>
  <si>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</si>
  <si>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</si>
  <si>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</si>
  <si>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</si>
  <si>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</si>
  <si>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</si>
  <si>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</si>
  <si>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</si>
  <si>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</si>
  <si>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</si>
  <si>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</si>
  <si>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</si>
  <si>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</si>
  <si>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</si>
  <si>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</si>
  <si>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</si>
  <si>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</si>
  <si>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</si>
  <si>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</si>
  <si>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</si>
  <si>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</si>
  <si>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</si>
  <si>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</si>
  <si>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</si>
  <si>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</si>
  <si>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</si>
  <si>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</si>
  <si>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</si>
  <si>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</si>
  <si>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</si>
  <si>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</si>
  <si>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</si>
  <si>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</si>
  <si>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</si>
  <si>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</si>
  <si>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</si>
  <si>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</si>
  <si>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</si>
  <si>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</si>
  <si>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</si>
  <si>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</si>
  <si>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</si>
  <si>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</si>
  <si>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</si>
  <si>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</si>
  <si>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</si>
  <si>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</si>
  <si>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</si>
  <si>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</si>
  <si>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</si>
  <si>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</si>
  <si>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</si>
  <si>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</si>
  <si>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</si>
  <si>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</si>
  <si>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</si>
  <si>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</si>
  <si>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</si>
  <si>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</si>
  <si>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</si>
  <si>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</si>
  <si>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</si>
  <si>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</si>
  <si>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</si>
  <si>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</si>
  <si>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</si>
  <si>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</si>
  <si>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</si>
  <si>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</si>
  <si>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</si>
  <si>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</si>
  <si>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</si>
  <si>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</si>
  <si>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</si>
  <si>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</si>
  <si>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</si>
  <si>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</si>
  <si>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</si>
  <si>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</si>
  <si>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</si>
  <si>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</si>
  <si>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</si>
  <si>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</si>
  <si>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</si>
  <si>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</si>
  <si>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</si>
  <si>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</si>
  <si>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</si>
  <si>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</si>
  <si>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</si>
  <si>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</si>
  <si>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</si>
  <si>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</si>
  <si>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</si>
  <si>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</si>
  <si>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</si>
  <si>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</si>
  <si>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</si>
  <si>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</si>
  <si>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</si>
  <si>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</si>
  <si>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</si>
  <si>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</si>
  <si>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</si>
  <si>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</si>
  <si>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</si>
  <si>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</si>
  <si>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</si>
  <si>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</si>
  <si>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</si>
  <si>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</si>
  <si>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</si>
  <si>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</si>
  <si>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</si>
  <si>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</si>
  <si>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</si>
  <si>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</si>
  <si>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</si>
  <si>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</si>
  <si>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</si>
  <si>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</si>
  <si>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</si>
  <si>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</si>
  <si>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</si>
  <si>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</si>
  <si>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</si>
  <si>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</si>
  <si>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</si>
  <si>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</si>
  <si>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</si>
  <si>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</si>
  <si>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</si>
  <si>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</si>
  <si>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</si>
  <si>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</si>
  <si>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</si>
  <si>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</si>
  <si>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</si>
  <si>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</si>
  <si>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</si>
  <si>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</si>
  <si>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</si>
  <si>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</si>
  <si>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</si>
  <si>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</si>
  <si>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</si>
  <si>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</si>
  <si>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</si>
  <si>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</si>
  <si>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</si>
  <si>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</si>
  <si>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</si>
  <si>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</si>
  <si>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</si>
  <si>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</si>
  <si>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</si>
  <si>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</si>
  <si>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</si>
  <si>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</si>
  <si>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</si>
  <si>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</si>
  <si>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</si>
  <si>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</si>
  <si>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</si>
  <si>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</si>
  <si>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</si>
  <si>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</si>
  <si>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</si>
  <si>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</si>
  <si>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</si>
  <si>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</si>
  <si>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</si>
  <si>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</si>
  <si>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</si>
  <si>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</si>
  <si>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</si>
  <si>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</si>
  <si>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</si>
  <si>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</si>
  <si>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</si>
  <si>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</si>
  <si>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</si>
  <si>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</si>
  <si>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</si>
  <si>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</si>
  <si>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</si>
  <si>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</si>
  <si>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</si>
  <si>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</si>
  <si>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</si>
  <si>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</si>
  <si>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</si>
  <si>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</si>
  <si>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</si>
  <si>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</si>
  <si>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</si>
  <si>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</si>
  <si>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</si>
  <si>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</si>
  <si>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</si>
  <si>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</si>
  <si>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</si>
  <si>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</si>
  <si>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</si>
  <si>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</si>
  <si>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</si>
  <si>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</si>
  <si>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</si>
  <si>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</si>
  <si>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</si>
  <si>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</si>
  <si>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</si>
  <si>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</si>
  <si>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</si>
  <si>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</si>
  <si>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</si>
  <si>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</si>
  <si>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</si>
  <si>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</si>
  <si>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</si>
  <si>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</si>
  <si>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</si>
  <si>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</si>
  <si>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</si>
  <si>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</si>
  <si>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</si>
  <si>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</si>
  <si>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</si>
  <si>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</si>
  <si>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</si>
  <si>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</si>
  <si>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</si>
  <si>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</si>
  <si>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</si>
  <si>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</si>
  <si>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</si>
  <si>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</si>
  <si>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</si>
  <si>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</si>
  <si>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</si>
  <si>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</si>
  <si>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</si>
  <si>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</si>
  <si>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</si>
  <si>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</si>
  <si>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</si>
  <si>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</si>
  <si>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</si>
  <si>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</si>
  <si>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</si>
  <si>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</si>
  <si>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</si>
  <si>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</si>
  <si>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</si>
  <si>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</si>
  <si>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</si>
  <si>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</si>
  <si>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</si>
  <si>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</si>
  <si>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</si>
  <si>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</si>
  <si>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</si>
  <si>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</si>
  <si>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</si>
  <si>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</si>
  <si>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</si>
  <si>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</si>
  <si>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</si>
  <si>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</si>
  <si>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</si>
  <si>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</si>
  <si>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</si>
  <si>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</si>
  <si>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</si>
  <si>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</si>
  <si>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</si>
  <si>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</si>
  <si>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</si>
  <si>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</si>
  <si>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</si>
  <si>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</si>
  <si>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</si>
  <si>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</si>
  <si>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</si>
  <si>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</si>
  <si>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</si>
  <si>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</si>
  <si>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</si>
  <si>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</si>
  <si>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</si>
  <si>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</si>
  <si>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</si>
  <si>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</si>
  <si>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</si>
  <si>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</si>
  <si>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</si>
  <si>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</si>
  <si>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</si>
  <si>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</si>
  <si>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</si>
  <si>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</si>
  <si>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</si>
  <si>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</si>
  <si>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</si>
  <si>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</si>
  <si>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</si>
  <si>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</si>
  <si>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</si>
  <si>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</si>
  <si>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</si>
  <si>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</si>
  <si>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</si>
  <si>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</si>
  <si>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</si>
  <si>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</si>
  <si>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</si>
  <si>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</si>
  <si>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</si>
  <si>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</si>
  <si>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</si>
  <si>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</si>
  <si>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</si>
  <si>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</si>
  <si>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</si>
  <si>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</si>
  <si>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</si>
  <si>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</si>
  <si>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</si>
  <si>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</si>
  <si>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</si>
  <si>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</si>
  <si>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</si>
  <si>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</si>
  <si>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</si>
  <si>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</si>
  <si>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</si>
  <si>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</si>
  <si>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</si>
  <si>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</si>
  <si>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</si>
  <si>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</si>
  <si>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</si>
  <si>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</si>
  <si>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</si>
  <si>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</si>
  <si>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</si>
  <si>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</si>
  <si>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</si>
  <si>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</si>
  <si>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</si>
  <si>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</si>
  <si>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</si>
  <si>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</si>
  <si>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</si>
  <si>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</si>
  <si>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</si>
  <si>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</si>
  <si>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</si>
  <si>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</si>
  <si>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</si>
  <si>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</si>
  <si>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</si>
  <si>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</si>
  <si>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</si>
  <si>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</si>
  <si>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</si>
  <si>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</si>
  <si>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</si>
  <si>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</si>
  <si>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</si>
  <si>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</si>
  <si>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</si>
  <si>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</si>
  <si>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</si>
  <si>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</si>
  <si>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</si>
  <si>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</si>
  <si>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</si>
  <si>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</si>
  <si>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</si>
  <si>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</si>
  <si>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</si>
  <si>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</si>
  <si>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</si>
  <si>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</si>
  <si>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</si>
  <si>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</si>
  <si>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</si>
  <si>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</si>
  <si>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</si>
  <si>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</si>
  <si>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</si>
  <si>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</si>
  <si>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</si>
  <si>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</si>
  <si>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</si>
  <si>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</si>
  <si>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</si>
  <si>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</si>
  <si>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</si>
  <si>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</si>
  <si>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</si>
  <si>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</si>
  <si>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</si>
  <si>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</si>
  <si>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</si>
  <si>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</si>
  <si>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</si>
  <si>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</si>
  <si>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</si>
  <si>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</si>
  <si>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</si>
  <si>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</si>
  <si>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</si>
  <si>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</si>
  <si>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</si>
  <si>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</si>
  <si>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</si>
  <si>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</si>
  <si>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</si>
  <si>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</si>
  <si>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</si>
  <si>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</si>
  <si>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</si>
  <si>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</si>
  <si>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</si>
  <si>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</si>
  <si>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</si>
  <si>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</si>
  <si>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</si>
  <si>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</si>
  <si>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</si>
  <si>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</si>
  <si>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</si>
  <si>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</si>
  <si>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</si>
  <si>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</si>
  <si>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</si>
  <si>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</si>
  <si>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</si>
  <si>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</si>
  <si>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</si>
  <si>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</si>
  <si>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</si>
  <si>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</si>
  <si>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</si>
  <si>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</si>
  <si>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</si>
  <si>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</si>
  <si>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</si>
  <si>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</si>
  <si>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</si>
  <si>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</si>
  <si>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</si>
  <si>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</si>
  <si>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</si>
  <si>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</si>
  <si>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</si>
  <si>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</si>
  <si>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</si>
  <si>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</si>
  <si>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</si>
  <si>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</si>
  <si>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</si>
  <si>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</si>
  <si>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</si>
  <si>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</si>
  <si>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</si>
  <si>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</si>
  <si>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</si>
  <si>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</si>
  <si>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</si>
  <si>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</si>
  <si>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</si>
  <si>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</si>
  <si>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</si>
  <si>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</si>
  <si>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</si>
  <si>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</si>
  <si>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</si>
  <si>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</si>
  <si>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</si>
  <si>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</si>
  <si>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</si>
  <si>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</si>
  <si>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</si>
  <si>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</si>
  <si>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</si>
  <si>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</si>
  <si>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</si>
  <si>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</si>
  <si>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</si>
  <si>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</si>
  <si>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</si>
  <si>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</si>
  <si>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</si>
  <si>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</si>
  <si>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</si>
  <si>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</si>
  <si>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</si>
  <si>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</si>
  <si>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</si>
  <si>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</si>
  <si>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</si>
  <si>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</si>
  <si>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</si>
  <si>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</si>
  <si>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</si>
  <si>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</si>
  <si>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</si>
  <si>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</si>
  <si>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</si>
  <si>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</si>
  <si>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</si>
  <si>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</si>
  <si>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</si>
  <si>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</si>
  <si>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</si>
  <si>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</si>
  <si>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</si>
  <si>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</si>
  <si>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</si>
  <si>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</si>
  <si>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</si>
  <si>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</si>
  <si>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</si>
  <si>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</si>
  <si>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</si>
  <si>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</si>
  <si>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</si>
  <si>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</si>
  <si>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</si>
  <si>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</si>
  <si>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</si>
  <si>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</si>
  <si>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</si>
  <si>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</si>
  <si>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</si>
  <si>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</si>
  <si>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</si>
  <si>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</si>
  <si>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</si>
  <si>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</si>
  <si>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</si>
  <si>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</si>
  <si>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</si>
  <si>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</si>
  <si>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</si>
  <si>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</si>
  <si>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</si>
  <si>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</si>
  <si>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</si>
  <si>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</si>
  <si>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</si>
  <si>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</si>
  <si>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</si>
  <si>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</si>
  <si>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</si>
  <si>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</si>
  <si>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</si>
  <si>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</si>
  <si>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</si>
  <si>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</si>
  <si>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</si>
  <si>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</si>
  <si>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</si>
  <si>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</si>
  <si>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</si>
  <si>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</si>
  <si>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</si>
  <si>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</si>
  <si>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</si>
  <si>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</si>
  <si>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</si>
  <si>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</si>
  <si>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</si>
  <si>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</si>
  <si>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</si>
  <si>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</si>
  <si>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</si>
  <si>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</si>
  <si>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</si>
  <si>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</si>
  <si>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</si>
  <si>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</si>
  <si>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</si>
  <si>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</si>
  <si>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</si>
  <si>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</si>
  <si>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</si>
  <si>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</si>
  <si>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</si>
  <si>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</si>
  <si>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</si>
  <si>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</si>
  <si>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</si>
  <si>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</si>
  <si>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</si>
  <si>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</si>
  <si>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</si>
  <si>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</si>
  <si>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</si>
  <si>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</si>
  <si>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</si>
  <si>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</si>
  <si>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</si>
  <si>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</si>
  <si>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</si>
  <si>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</si>
  <si>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</si>
  <si>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</si>
  <si>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</si>
  <si>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</si>
  <si>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</si>
  <si>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</si>
  <si>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</si>
  <si>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</si>
  <si>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</si>
  <si>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</si>
  <si>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</si>
  <si>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</si>
  <si>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</si>
  <si>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</si>
  <si>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</si>
  <si>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</si>
  <si>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</si>
  <si>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</si>
  <si>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</si>
  <si>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</si>
  <si>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</si>
  <si>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</si>
  <si>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</si>
  <si>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</si>
  <si>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</si>
  <si>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</si>
  <si>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</si>
  <si>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</si>
  <si>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</si>
  <si>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</si>
  <si>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</si>
  <si>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</si>
  <si>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</si>
  <si>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</si>
  <si>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</si>
  <si>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</si>
  <si>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</si>
  <si>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</si>
  <si>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</si>
  <si>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</si>
  <si>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</si>
  <si>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</si>
  <si>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</si>
  <si>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</si>
  <si>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</si>
  <si>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</si>
  <si>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</si>
  <si>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</si>
  <si>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</si>
  <si>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</si>
  <si>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</si>
  <si>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</si>
  <si>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</si>
  <si>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</si>
  <si>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</si>
  <si>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</si>
  <si>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</si>
  <si>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</si>
  <si>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</si>
  <si>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</si>
  <si>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</si>
  <si>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</si>
  <si>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</si>
  <si>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</si>
  <si>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</si>
  <si>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</si>
  <si>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</si>
  <si>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</si>
  <si>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</si>
  <si>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</si>
  <si>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</si>
  <si>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</si>
  <si>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</si>
  <si>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</si>
  <si>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</si>
  <si>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</si>
  <si>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</si>
  <si>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</si>
  <si>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</si>
  <si>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</si>
  <si>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</si>
  <si>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</si>
  <si>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</si>
  <si>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</si>
  <si>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</si>
  <si>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</si>
  <si>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</si>
  <si>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</si>
  <si>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</si>
  <si>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</si>
  <si>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</si>
  <si>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</si>
  <si>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</si>
  <si>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</si>
  <si>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</si>
  <si>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</si>
  <si>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</si>
  <si>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</si>
  <si>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</si>
  <si>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</si>
  <si>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</si>
  <si>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</si>
  <si>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</si>
  <si>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</si>
  <si>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</si>
  <si>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</si>
  <si>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</si>
  <si>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</si>
  <si>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</si>
  <si>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</si>
  <si>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</si>
  <si>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</si>
  <si>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</si>
  <si>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</si>
  <si>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</si>
  <si>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</si>
  <si>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</si>
  <si>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</si>
  <si>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</si>
  <si>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</si>
  <si>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</si>
  <si>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</si>
  <si>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</si>
  <si>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</si>
  <si>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</si>
  <si>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</si>
  <si>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</si>
  <si>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</si>
  <si>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</si>
  <si>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</si>
  <si>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</si>
  <si>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</si>
  <si>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</si>
  <si>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</si>
  <si>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</si>
  <si>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</si>
  <si>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</si>
  <si>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</si>
  <si>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</si>
  <si>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</si>
  <si>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</si>
  <si>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</si>
  <si>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</si>
  <si>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</si>
  <si>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</si>
  <si>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</si>
  <si>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</si>
  <si>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</si>
  <si>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</si>
  <si>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</si>
  <si>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</si>
  <si>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</si>
  <si>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</si>
  <si>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</si>
  <si>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</si>
  <si>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</si>
  <si>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</si>
  <si>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</si>
  <si>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</si>
  <si>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</si>
  <si>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</si>
  <si>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</si>
  <si>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</si>
  <si>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</si>
  <si>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</si>
  <si>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</si>
  <si>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</si>
  <si>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</si>
  <si>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</si>
  <si>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</si>
  <si>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</si>
  <si>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</si>
  <si>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</si>
  <si>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</si>
  <si>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</si>
  <si>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</si>
  <si>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</si>
  <si>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</si>
  <si>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</si>
  <si>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</si>
  <si>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</si>
  <si>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</si>
  <si>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</si>
  <si>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</si>
  <si>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</si>
  <si>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</si>
  <si>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</si>
  <si>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</si>
  <si>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</si>
  <si>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</si>
  <si>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</si>
  <si>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</si>
  <si>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</si>
  <si>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</si>
  <si>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</si>
  <si>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</si>
  <si>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</si>
  <si>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</si>
  <si>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</si>
  <si>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</si>
  <si>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</si>
  <si>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</si>
  <si>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</si>
  <si>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</si>
  <si>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</si>
  <si>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</si>
  <si>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</si>
  <si>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</si>
  <si>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</si>
  <si>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</si>
  <si>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</si>
  <si>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</si>
  <si>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</si>
  <si>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</si>
  <si>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</si>
  <si>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</si>
  <si>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</si>
  <si>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</si>
  <si>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</si>
  <si>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</si>
  <si>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</si>
  <si>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</si>
  <si>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</si>
  <si>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</si>
  <si>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</si>
  <si>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</si>
  <si>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</si>
  <si>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</si>
  <si>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</si>
  <si>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</si>
  <si>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</si>
  <si>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</si>
  <si>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</si>
  <si>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</si>
  <si>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</si>
  <si>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</si>
  <si>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</si>
  <si>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</si>
  <si>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</si>
  <si>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</si>
  <si>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</si>
  <si>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</si>
  <si>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</si>
  <si>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</si>
  <si>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</si>
  <si>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</si>
  <si>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</si>
  <si>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</si>
  <si>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</si>
  <si>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</si>
  <si>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</si>
  <si>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</si>
  <si>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</si>
  <si>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</si>
  <si>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</si>
  <si>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</si>
  <si>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</si>
  <si>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</si>
  <si>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</si>
  <si>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</si>
  <si>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</si>
  <si>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</si>
  <si>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</si>
  <si>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</si>
  <si>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</si>
  <si>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</si>
  <si>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</si>
  <si>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</si>
  <si>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</si>
  <si>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</si>
  <si>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</si>
  <si>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</si>
  <si>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</si>
  <si>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</si>
  <si>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</si>
  <si>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</si>
  <si>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</si>
  <si>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</si>
  <si>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</si>
  <si>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</si>
  <si>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</si>
  <si>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</si>
  <si>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</si>
  <si>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</si>
  <si>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</si>
  <si>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</si>
  <si>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</si>
  <si>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</si>
  <si>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</si>
  <si>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</si>
  <si>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</si>
  <si>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</si>
  <si>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</si>
  <si>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</si>
  <si>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</si>
  <si>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</si>
  <si>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</si>
  <si>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</si>
  <si>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</si>
  <si>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</si>
  <si>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</si>
  <si>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</si>
  <si>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</si>
  <si>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</si>
  <si>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</si>
  <si>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</si>
  <si>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</si>
  <si>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</si>
  <si>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</si>
  <si>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</si>
  <si>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</si>
  <si>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</si>
  <si>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</si>
  <si>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</si>
  <si>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</si>
  <si>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</si>
  <si>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</si>
  <si>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</si>
  <si>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</si>
  <si>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</si>
  <si>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</si>
  <si>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</si>
  <si>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</si>
  <si>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</si>
  <si>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</si>
  <si>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</si>
  <si>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</si>
  <si>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</si>
  <si>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</si>
  <si>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</si>
  <si>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</si>
  <si>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</si>
  <si>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</si>
  <si>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</si>
  <si>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</si>
  <si>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</si>
  <si>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</si>
  <si>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</si>
  <si>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</si>
  <si>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</si>
  <si>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</si>
  <si>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</si>
  <si>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</si>
  <si>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</si>
  <si>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</si>
  <si>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</si>
  <si>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</si>
  <si>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</si>
  <si>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</si>
  <si>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</si>
  <si>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</si>
  <si>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</si>
  <si>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</si>
  <si>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</si>
  <si>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</si>
  <si>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</si>
  <si>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</si>
  <si>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</si>
  <si>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</si>
  <si>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</si>
  <si>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</si>
  <si>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</si>
  <si>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</si>
  <si>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</si>
  <si>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</si>
  <si>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</si>
  <si>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</si>
  <si>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</si>
  <si>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</si>
  <si>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</si>
  <si>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</si>
  <si>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</si>
  <si>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</si>
  <si>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</si>
  <si>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</si>
  <si>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</si>
  <si>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</si>
  <si>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</si>
  <si>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</si>
  <si>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</si>
  <si>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</si>
  <si>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</si>
  <si>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</si>
  <si>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</si>
  <si>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</si>
  <si>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</si>
  <si>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</si>
  <si>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</si>
  <si>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</si>
  <si>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</si>
  <si>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</si>
  <si>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</si>
  <si>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</si>
  <si>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</si>
  <si>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</si>
  <si>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</si>
  <si>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</si>
  <si>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</si>
  <si>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</si>
  <si>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</si>
  <si>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</si>
  <si>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</si>
  <si>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</si>
  <si>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</si>
  <si>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</si>
  <si>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</si>
  <si>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</si>
  <si>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</si>
  <si>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</si>
  <si>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</si>
  <si>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</si>
  <si>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</si>
  <si>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</si>
  <si>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</si>
  <si>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</si>
  <si>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</si>
  <si>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</si>
  <si>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</si>
  <si>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</si>
  <si>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</si>
  <si>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</si>
  <si>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</si>
  <si>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</si>
  <si>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</si>
  <si>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</si>
  <si>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</si>
  <si>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</si>
  <si>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</si>
  <si>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</si>
  <si>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</si>
  <si>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</si>
  <si>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</si>
  <si>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</si>
  <si>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</si>
  <si>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</si>
  <si>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</si>
  <si>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</si>
  <si>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</si>
  <si>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</si>
  <si>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</si>
  <si>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</si>
  <si>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</si>
  <si>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</si>
  <si>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</si>
  <si>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</si>
  <si>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</si>
  <si>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</si>
  <si>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</si>
  <si>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</si>
  <si>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</si>
  <si>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</si>
  <si>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</si>
  <si>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</si>
  <si>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</si>
  <si>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</si>
  <si>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</si>
  <si>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</si>
  <si>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</si>
  <si>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</si>
  <si>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</si>
  <si>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</si>
  <si>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</si>
  <si>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</si>
  <si>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</si>
  <si>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</si>
  <si>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</si>
  <si>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</si>
  <si>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</si>
  <si>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</si>
  <si>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</si>
  <si>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</si>
  <si>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</si>
  <si>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</si>
  <si>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</si>
  <si>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</si>
  <si>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</si>
  <si>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</si>
  <si>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</si>
  <si>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</si>
  <si>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</si>
  <si>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</si>
  <si>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</si>
  <si>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</si>
  <si>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</si>
  <si>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</si>
  <si>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</si>
  <si>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</si>
  <si>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</si>
  <si>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</si>
  <si>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</si>
  <si>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</si>
  <si>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</si>
  <si>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</si>
  <si>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</si>
  <si>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</si>
  <si>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</si>
  <si>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</si>
  <si>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</si>
  <si>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</si>
  <si>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</si>
  <si>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</si>
  <si>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</si>
  <si>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</si>
  <si>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</si>
  <si>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</si>
  <si>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</si>
  <si>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</si>
  <si>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</si>
  <si>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</si>
  <si>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</si>
  <si>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</si>
  <si>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</si>
  <si>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</si>
  <si>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</si>
  <si>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</si>
  <si>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</si>
  <si>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</si>
  <si>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</si>
  <si>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</si>
  <si>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</si>
  <si>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</si>
  <si>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</si>
  <si>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</si>
  <si>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</si>
  <si>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</si>
  <si>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</si>
  <si>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</si>
  <si>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</si>
  <si>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</si>
  <si>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</si>
  <si>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</si>
  <si>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</si>
  <si>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</si>
  <si>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</si>
  <si>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</si>
  <si>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</si>
  <si>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</si>
  <si>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</si>
  <si>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</si>
  <si>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</si>
  <si>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</si>
  <si>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</si>
  <si>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</si>
  <si>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</si>
  <si>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</si>
  <si>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</si>
  <si>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</si>
  <si>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</si>
  <si>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</si>
  <si>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</si>
  <si>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</si>
  <si>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</si>
  <si>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</si>
  <si>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</si>
  <si>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</si>
  <si>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</si>
  <si>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</si>
  <si>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</si>
  <si>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</si>
  <si>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</si>
  <si>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</si>
  <si>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</si>
  <si>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</si>
  <si>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</si>
  <si>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</si>
  <si>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</si>
  <si>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</si>
  <si>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</si>
  <si>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</si>
  <si>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</si>
  <si>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</si>
  <si>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</si>
  <si>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</si>
  <si>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</si>
  <si>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</si>
  <si>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</si>
  <si>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</si>
  <si>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</si>
  <si>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</si>
  <si>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</si>
  <si>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</si>
  <si>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</si>
  <si>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</si>
  <si>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</si>
  <si>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</si>
  <si>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</si>
  <si>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</si>
  <si>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</si>
  <si>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</si>
  <si>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</si>
  <si>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</si>
  <si>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</si>
  <si>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</si>
  <si>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</si>
  <si>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</si>
  <si>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</si>
  <si>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</si>
  <si>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</si>
  <si>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</si>
  <si>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</si>
  <si>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</si>
  <si>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</si>
  <si>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</si>
  <si>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</si>
  <si>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</si>
  <si>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</si>
  <si>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</si>
  <si>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</si>
  <si>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</si>
  <si>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</si>
  <si>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</si>
  <si>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</si>
  <si>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</si>
  <si>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</si>
  <si>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</si>
  <si>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</si>
  <si>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</si>
  <si>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</si>
  <si>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</si>
  <si>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</si>
  <si>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</si>
  <si>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</si>
  <si>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</si>
  <si>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</si>
  <si>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</si>
  <si>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</si>
  <si>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</si>
  <si>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</si>
  <si>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</si>
  <si>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</si>
  <si>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</si>
  <si>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</si>
  <si>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</si>
  <si>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</si>
  <si>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</si>
  <si>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</si>
  <si>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</si>
  <si>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</si>
  <si>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</si>
  <si>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</si>
  <si>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</si>
  <si>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</si>
  <si>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</si>
  <si>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</si>
  <si>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</si>
  <si>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</si>
  <si>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</si>
  <si>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</si>
  <si>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</si>
  <si>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</si>
  <si>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</si>
  <si>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</si>
  <si>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</si>
  <si>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</si>
  <si>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</si>
  <si>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</si>
  <si>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</si>
  <si>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</si>
  <si>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</si>
  <si>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</si>
  <si>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</si>
  <si>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</si>
  <si>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</si>
  <si>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</si>
  <si>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</si>
  <si>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</si>
  <si>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</si>
  <si>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</si>
  <si>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</si>
  <si>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</si>
  <si>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</si>
  <si>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</si>
  <si>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</si>
  <si>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</si>
  <si>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</si>
  <si>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</si>
  <si>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</si>
  <si>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</si>
  <si>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</si>
  <si>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</si>
  <si>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</si>
  <si>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</si>
  <si>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</si>
  <si>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</si>
  <si>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</si>
  <si>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</si>
  <si>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</si>
  <si>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</si>
  <si>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</si>
  <si>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</si>
  <si>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</si>
  <si>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</si>
  <si>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</si>
  <si>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</si>
  <si>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</si>
  <si>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</si>
  <si>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</si>
  <si>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</si>
  <si>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</si>
  <si>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</si>
  <si>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</si>
  <si>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</si>
  <si>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</si>
  <si>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</si>
  <si>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</si>
  <si>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</si>
  <si>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</si>
  <si>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</si>
  <si>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</si>
  <si>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</si>
  <si>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</si>
  <si>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</si>
  <si>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</si>
  <si>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</si>
  <si>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</si>
  <si>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</si>
  <si>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</si>
  <si>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</si>
  <si>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</si>
  <si>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</si>
  <si>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</si>
  <si>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</si>
  <si>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</si>
  <si>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</si>
  <si>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</si>
  <si>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</si>
  <si>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</si>
  <si>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</si>
  <si>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</si>
  <si>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</si>
  <si>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</si>
  <si>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</si>
  <si>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</si>
  <si>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</si>
  <si>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</si>
  <si>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</si>
  <si>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</si>
  <si>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</si>
  <si>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</si>
  <si>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</si>
  <si>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</si>
  <si>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</si>
  <si>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</si>
  <si>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</si>
  <si>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</si>
  <si>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</si>
  <si>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</si>
  <si>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</si>
  <si>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</si>
  <si>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</si>
  <si>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</si>
  <si>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</si>
  <si>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</si>
  <si>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</si>
  <si>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</si>
  <si>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</si>
  <si>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</si>
  <si>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</si>
  <si>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</si>
  <si>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</si>
  <si>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</si>
  <si>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</si>
  <si>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</si>
  <si>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</si>
  <si>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</si>
  <si>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</si>
  <si>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</si>
  <si>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</si>
  <si>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</si>
  <si>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</si>
  <si>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</si>
  <si>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</si>
  <si>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</si>
  <si>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</si>
  <si>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</si>
  <si>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</si>
  <si>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</si>
  <si>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</si>
  <si>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</si>
  <si>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</si>
  <si>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</si>
  <si>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</si>
  <si>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</si>
  <si>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</si>
  <si>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</si>
  <si>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</si>
  <si>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</si>
  <si>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</si>
  <si>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</si>
  <si>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</si>
  <si>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</si>
  <si>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</si>
  <si>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</si>
  <si>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</si>
  <si>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</si>
  <si>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</si>
  <si>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</si>
  <si>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</si>
  <si>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</si>
  <si>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</si>
  <si>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</si>
  <si>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</si>
  <si>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</si>
  <si>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</si>
  <si>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</si>
  <si>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</si>
  <si>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</si>
  <si>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</si>
  <si>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</si>
  <si>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</si>
  <si>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</si>
  <si>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</si>
  <si>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</si>
  <si>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</si>
  <si>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</si>
  <si>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</si>
  <si>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</si>
  <si>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</si>
  <si>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</si>
  <si>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</si>
  <si>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</si>
  <si>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</si>
  <si>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</si>
  <si>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</si>
  <si>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</si>
  <si>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</si>
  <si>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</si>
  <si>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</si>
  <si>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</si>
  <si>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</si>
  <si>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</si>
  <si>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</si>
  <si>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</si>
  <si>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</si>
  <si>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</si>
  <si>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</si>
  <si>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</si>
  <si>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</si>
  <si>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</si>
  <si>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</si>
  <si>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</si>
  <si>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</si>
  <si>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</si>
  <si>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</si>
  <si>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</si>
  <si>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</si>
  <si>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</si>
  <si>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</si>
  <si>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</si>
  <si>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</si>
  <si>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</si>
  <si>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</si>
  <si>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</si>
  <si>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</si>
  <si>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</si>
  <si>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</si>
  <si>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</si>
  <si>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</si>
  <si>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</si>
  <si>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</si>
  <si>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</si>
  <si>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</si>
  <si>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</si>
  <si>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</si>
  <si>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</si>
  <si>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</si>
  <si>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</si>
  <si>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</si>
  <si>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</si>
  <si>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</si>
  <si>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</si>
  <si>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</si>
  <si>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</si>
  <si>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</si>
  <si>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</si>
  <si>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</si>
  <si>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</si>
  <si>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</si>
  <si>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</si>
  <si>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</si>
  <si>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</si>
  <si>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</si>
  <si>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</si>
  <si>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</si>
  <si>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</si>
  <si>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</si>
  <si>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</si>
  <si>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</si>
  <si>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</si>
  <si>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</si>
  <si>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</si>
  <si>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</si>
  <si>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</si>
  <si>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</si>
  <si>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</si>
  <si>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</si>
  <si>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</si>
  <si>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</si>
  <si>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</si>
  <si>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</si>
  <si>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</si>
  <si>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</si>
  <si>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</si>
  <si>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</si>
  <si>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</si>
  <si>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</si>
  <si>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</si>
  <si>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</si>
  <si>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</si>
  <si>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</si>
  <si>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</si>
  <si>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</si>
  <si>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</si>
  <si>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</si>
  <si>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</si>
  <si>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</si>
  <si>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</si>
  <si>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</si>
  <si>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</si>
  <si>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</si>
  <si>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</si>
  <si>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</si>
  <si>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</si>
  <si>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</si>
  <si>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</si>
  <si>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</si>
  <si>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</si>
  <si>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</si>
  <si>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</si>
  <si>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</si>
  <si>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</si>
  <si>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</si>
  <si>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</si>
  <si>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</si>
  <si>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</si>
  <si>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</si>
  <si>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</si>
  <si>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</si>
  <si>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</si>
  <si>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</si>
  <si>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</si>
  <si>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</si>
  <si>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</si>
  <si>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</si>
  <si>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</si>
  <si>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</si>
  <si>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</si>
  <si>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</si>
  <si>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</si>
  <si>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</si>
  <si>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</si>
  <si>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</si>
  <si>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</si>
  <si>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</si>
  <si>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</si>
  <si>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</si>
  <si>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</si>
  <si>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</si>
  <si>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</si>
  <si>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</si>
  <si>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</si>
  <si>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</si>
  <si>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</si>
  <si>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</si>
  <si>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</si>
  <si>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</si>
  <si>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</si>
  <si>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</si>
  <si>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</si>
  <si>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</si>
  <si>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</si>
  <si>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</si>
  <si>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</si>
  <si>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</si>
  <si>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</si>
  <si>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</si>
  <si>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</si>
  <si>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</si>
  <si>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</si>
  <si>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</si>
  <si>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</si>
  <si>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</si>
  <si>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</si>
  <si>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</si>
  <si>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</si>
  <si>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</si>
  <si>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</si>
  <si>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</si>
  <si>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</si>
  <si>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</si>
  <si>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</si>
  <si>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</si>
  <si>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</si>
  <si>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</si>
  <si>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</si>
  <si>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</si>
  <si>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</si>
  <si>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</si>
  <si>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</si>
  <si>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</si>
  <si>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</si>
  <si>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</si>
  <si>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</si>
  <si>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</si>
  <si>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</si>
  <si>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</si>
  <si>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</si>
  <si>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</si>
  <si>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</si>
  <si>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</si>
  <si>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</si>
  <si>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</si>
  <si>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</si>
  <si>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</si>
  <si>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</si>
  <si>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</si>
  <si>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</si>
  <si>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</si>
  <si>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</si>
  <si>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</si>
  <si>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</si>
  <si>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</si>
  <si>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</si>
  <si>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</si>
  <si>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</si>
  <si>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</si>
  <si>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</si>
  <si>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</si>
  <si>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</si>
  <si>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</si>
  <si>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</si>
  <si>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</si>
  <si>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</si>
  <si>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</si>
  <si>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</si>
  <si>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</si>
  <si>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</si>
  <si>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</si>
  <si>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</si>
  <si>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</si>
  <si>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</si>
  <si>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</si>
  <si>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</si>
  <si>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</si>
  <si>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</si>
  <si>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</si>
  <si>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</si>
  <si>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</si>
  <si>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</si>
  <si>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</si>
  <si>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</si>
  <si>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</si>
  <si>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</si>
  <si>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</si>
  <si>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</si>
  <si>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</si>
  <si>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</si>
  <si>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</si>
  <si>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</si>
  <si>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</si>
  <si>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</si>
  <si>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</si>
  <si>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</si>
  <si>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</si>
  <si>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</si>
  <si>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</si>
  <si>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</si>
  <si>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</si>
  <si>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</si>
  <si>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</si>
  <si>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</si>
  <si>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</si>
  <si>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</si>
  <si>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</si>
  <si>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</si>
  <si>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</si>
  <si>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</si>
  <si>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</si>
  <si>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</si>
  <si>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</si>
  <si>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</si>
  <si>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</si>
  <si>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</si>
  <si>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</si>
  <si>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</si>
  <si>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</si>
  <si>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</si>
  <si>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</si>
  <si>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</si>
  <si>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</si>
  <si>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</si>
  <si>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</si>
  <si>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</si>
  <si>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</si>
  <si>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</si>
  <si>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</si>
  <si>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</si>
  <si>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</si>
  <si>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</si>
  <si>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</si>
  <si>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</si>
  <si>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</si>
  <si>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</si>
  <si>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</si>
  <si>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</si>
  <si>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</si>
  <si>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</si>
  <si>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</si>
  <si>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</si>
  <si>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</si>
  <si>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</si>
  <si>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</si>
  <si>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</si>
  <si>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</si>
  <si>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</si>
  <si>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</si>
  <si>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</si>
  <si>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</si>
  <si>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</si>
  <si>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</si>
  <si>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</si>
  <si>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</si>
  <si>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</si>
  <si>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</si>
  <si>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</si>
  <si>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</si>
  <si>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</si>
  <si>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</si>
  <si>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</si>
  <si>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</si>
  <si>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</si>
  <si>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</si>
  <si>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</si>
  <si>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</si>
  <si>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</si>
  <si>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</si>
  <si>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</si>
  <si>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</si>
  <si>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</si>
  <si>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</si>
  <si>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</si>
  <si>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</si>
  <si>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</si>
  <si>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</si>
  <si>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</si>
  <si>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</si>
  <si>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</si>
  <si>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</si>
  <si>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</si>
  <si>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</si>
  <si>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</si>
  <si>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</si>
  <si>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</si>
  <si>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</si>
  <si>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</si>
  <si>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</si>
  <si>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</si>
  <si>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</si>
  <si>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</si>
  <si>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</si>
  <si>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</si>
  <si>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</si>
  <si>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</si>
  <si>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</si>
  <si>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</si>
  <si>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</si>
  <si>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</si>
  <si>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</si>
  <si>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</si>
  <si>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</si>
  <si>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</si>
  <si>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</si>
  <si>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</si>
  <si>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</si>
  <si>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</si>
  <si>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</si>
  <si>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</si>
  <si>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</si>
  <si>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</si>
  <si>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</si>
  <si>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</si>
  <si>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</si>
  <si>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</si>
  <si>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</si>
  <si>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</si>
  <si>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</si>
  <si>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</si>
  <si>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</si>
  <si>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</si>
  <si>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</si>
  <si>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</si>
  <si>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</si>
  <si>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</si>
  <si>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</si>
  <si>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</si>
  <si>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</si>
  <si>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</si>
  <si>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</si>
  <si>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</si>
  <si>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</si>
  <si>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</si>
  <si>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</si>
  <si>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</si>
  <si>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</si>
  <si>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</si>
  <si>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</si>
  <si>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</si>
  <si>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</si>
  <si>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</si>
  <si>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</si>
  <si>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</si>
  <si>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</si>
  <si>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</si>
  <si>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</si>
  <si>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</si>
  <si>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</si>
  <si>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</si>
  <si>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</si>
  <si>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</si>
  <si>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</si>
  <si>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</si>
  <si>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</si>
  <si>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</si>
  <si>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</si>
  <si>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</si>
  <si>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</si>
  <si>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</si>
  <si>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</si>
  <si>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</si>
  <si>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</si>
  <si>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</si>
  <si>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</si>
  <si>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</si>
  <si>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</si>
  <si>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</si>
  <si>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</si>
  <si>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</si>
  <si>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</si>
  <si>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</si>
  <si>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</si>
  <si>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</si>
  <si>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</si>
  <si>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</si>
  <si>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</si>
  <si>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</si>
  <si>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</si>
  <si>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</si>
  <si>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</si>
  <si>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</si>
  <si>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</si>
  <si>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</si>
  <si>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</si>
  <si>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</si>
  <si>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</si>
  <si>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</si>
  <si>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</si>
  <si>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</si>
  <si>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</si>
  <si>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</si>
  <si>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</si>
  <si>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</si>
  <si>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</si>
  <si>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</si>
  <si>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</si>
  <si>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</si>
  <si>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</si>
  <si>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</si>
  <si>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</si>
  <si>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</si>
  <si>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</si>
  <si>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</si>
  <si>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</si>
  <si>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</si>
  <si>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</si>
  <si>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</si>
  <si>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</si>
  <si>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</si>
  <si>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</si>
  <si>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</si>
  <si>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</si>
  <si>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</si>
  <si>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</si>
  <si>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</si>
  <si>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</si>
  <si>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</si>
  <si>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</si>
  <si>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</si>
  <si>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</si>
  <si>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</si>
  <si>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</si>
  <si>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</si>
  <si>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</si>
  <si>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</si>
  <si>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</si>
  <si>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</si>
  <si>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</si>
  <si>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</si>
  <si>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</si>
  <si>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</si>
  <si>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</si>
  <si>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</si>
  <si>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</si>
  <si>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</si>
  <si>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</si>
  <si>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</si>
  <si>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</si>
  <si>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</si>
  <si>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</si>
  <si>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</si>
  <si>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</si>
  <si>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</si>
  <si>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</si>
  <si>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</si>
  <si>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</si>
  <si>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</si>
  <si>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</si>
  <si>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</si>
  <si>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</si>
  <si>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</si>
  <si>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</si>
  <si>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</si>
  <si>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</si>
  <si>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</si>
  <si>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</si>
  <si>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</si>
  <si>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</si>
  <si>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</si>
  <si>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</si>
  <si>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</si>
  <si>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</si>
  <si>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</si>
  <si>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</si>
  <si>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</si>
  <si>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</si>
  <si>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</si>
  <si>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</si>
  <si>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</si>
  <si>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</si>
  <si>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</si>
  <si>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</si>
  <si>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</si>
  <si>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</si>
  <si>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</si>
  <si>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</si>
  <si>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</si>
  <si>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</si>
  <si>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</si>
  <si>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</si>
  <si>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</si>
  <si>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</si>
  <si>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</si>
  <si>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</si>
  <si>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</si>
  <si>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</si>
  <si>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</si>
  <si>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</si>
  <si>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</si>
  <si>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</si>
  <si>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</si>
  <si>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</si>
  <si>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</si>
  <si>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</si>
  <si>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</si>
  <si>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</si>
  <si>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</si>
  <si>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</si>
  <si>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</si>
  <si>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</si>
  <si>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</si>
  <si>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</si>
  <si>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</si>
  <si>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</si>
  <si>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</si>
  <si>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</si>
  <si>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</si>
  <si>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</si>
  <si>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</si>
  <si>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</si>
  <si>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</si>
  <si>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</si>
  <si>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</si>
  <si>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</si>
  <si>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</si>
  <si>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</si>
  <si>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</si>
  <si>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</si>
  <si>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</si>
  <si>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</si>
  <si>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</si>
  <si>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</si>
  <si>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</si>
  <si>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</si>
  <si>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</si>
  <si>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</si>
  <si>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</si>
  <si>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</si>
  <si>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</si>
  <si>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</si>
  <si>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</si>
  <si>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</si>
  <si>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</si>
  <si>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</si>
  <si>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</si>
  <si>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</si>
  <si>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</si>
  <si>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</si>
  <si>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</si>
  <si>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</si>
  <si>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</si>
  <si>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</si>
  <si>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</si>
  <si>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</si>
  <si>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</si>
  <si>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</si>
  <si>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</si>
  <si>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</si>
  <si>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</si>
  <si>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</si>
  <si>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</si>
  <si>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</si>
  <si>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</si>
  <si>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</si>
  <si>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</si>
  <si>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</si>
  <si>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</si>
  <si>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</si>
  <si>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</si>
  <si>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</si>
  <si>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</si>
  <si>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</si>
  <si>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</si>
  <si>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</si>
  <si>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</si>
  <si>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</si>
  <si>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</si>
  <si>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</si>
  <si>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</si>
  <si>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</si>
  <si>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</si>
  <si>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</si>
  <si>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</si>
  <si>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</si>
  <si>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</si>
  <si>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</si>
  <si>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</si>
  <si>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</si>
  <si>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</si>
  <si>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</si>
  <si>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</si>
  <si>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</si>
  <si>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</si>
  <si>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</si>
  <si>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</si>
  <si>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</si>
  <si>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</si>
  <si>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</si>
  <si>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</si>
  <si>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</si>
  <si>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</si>
  <si>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</si>
  <si>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</si>
  <si>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</si>
  <si>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</si>
  <si>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</si>
  <si>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</si>
  <si>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</si>
  <si>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</si>
  <si>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</si>
  <si>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</si>
  <si>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</si>
  <si>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</si>
  <si>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</si>
  <si>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</si>
  <si>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</si>
  <si>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</si>
  <si>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</si>
  <si>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</si>
  <si>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</si>
  <si>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</si>
  <si>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</si>
  <si>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</si>
  <si>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</si>
  <si>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</si>
  <si>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</si>
  <si>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</si>
  <si>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</si>
  <si>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</si>
  <si>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</si>
  <si>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</si>
  <si>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</si>
  <si>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</si>
  <si>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</si>
  <si>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</si>
  <si>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</si>
  <si>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</si>
  <si>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</si>
  <si>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</si>
  <si>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</si>
  <si>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</si>
  <si>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</si>
  <si>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</si>
  <si>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</si>
  <si>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</si>
  <si>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</si>
  <si>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</si>
  <si>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</si>
  <si>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</si>
  <si>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</si>
  <si>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</si>
  <si>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</si>
  <si>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</si>
  <si>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</si>
  <si>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</si>
  <si>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</si>
  <si>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</si>
  <si>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</si>
  <si>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</si>
  <si>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</si>
  <si>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</si>
  <si>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</si>
  <si>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</si>
  <si>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</si>
  <si>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</si>
  <si>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</si>
  <si>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</si>
  <si>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</si>
  <si>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</si>
  <si>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</si>
  <si>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</si>
  <si>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</si>
  <si>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</si>
  <si>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</si>
  <si>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</si>
  <si>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</si>
  <si>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</si>
  <si>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</si>
  <si>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</si>
  <si>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</si>
  <si>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</si>
  <si>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</si>
  <si>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</si>
  <si>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</si>
  <si>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</si>
  <si>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</si>
  <si>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</si>
  <si>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</si>
  <si>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</si>
  <si>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</si>
  <si>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</si>
  <si>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</si>
  <si>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</si>
  <si>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</si>
  <si>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</si>
  <si>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</si>
  <si>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</si>
  <si>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</si>
  <si>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</si>
  <si>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</si>
  <si>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</si>
  <si>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</si>
  <si>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</si>
  <si>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</si>
  <si>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</si>
  <si>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</si>
  <si>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</si>
  <si>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</si>
  <si>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</si>
  <si>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</si>
  <si>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</si>
  <si>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</si>
  <si>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</si>
  <si>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</si>
  <si>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</si>
  <si>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</si>
  <si>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</si>
  <si>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</si>
  <si>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</si>
  <si>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</si>
  <si>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</si>
  <si>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</si>
  <si>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</si>
  <si>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</si>
  <si>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</si>
  <si>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</si>
  <si>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</si>
  <si>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</si>
  <si>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</si>
  <si>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</si>
  <si>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</si>
  <si>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</si>
  <si>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</si>
  <si>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</si>
  <si>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</si>
  <si>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</si>
  <si>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</si>
  <si>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</si>
  <si>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</si>
  <si>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</si>
  <si>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</si>
  <si>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</si>
  <si>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</si>
  <si>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</si>
  <si>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</si>
  <si>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</si>
  <si>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</si>
  <si>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</si>
  <si>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</si>
  <si>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</si>
  <si>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</si>
  <si>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</si>
  <si>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</si>
  <si>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</si>
  <si>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</si>
  <si>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</si>
  <si>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</si>
  <si>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</si>
  <si>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</si>
  <si>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</si>
  <si>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</si>
  <si>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</si>
  <si>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</si>
  <si>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</si>
  <si>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</si>
  <si>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</si>
  <si>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</si>
  <si>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</si>
  <si>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</si>
  <si>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</si>
  <si>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</si>
  <si>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</si>
  <si>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</si>
  <si>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</si>
  <si>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</si>
  <si>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</si>
  <si>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</si>
  <si>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</si>
  <si>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</si>
  <si>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</si>
  <si>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</si>
  <si>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</si>
  <si>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</si>
  <si>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</si>
  <si>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</si>
  <si>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</si>
  <si>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</si>
  <si>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</si>
  <si>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</si>
  <si>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</si>
  <si>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</si>
  <si>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</si>
  <si>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</si>
  <si>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</si>
  <si>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</si>
  <si>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</si>
  <si>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</si>
  <si>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</si>
  <si>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</si>
  <si>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</si>
  <si>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</si>
  <si>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</si>
  <si>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</si>
  <si>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</si>
  <si>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</si>
  <si>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</si>
  <si>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</si>
  <si>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</si>
  <si>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</si>
  <si>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</si>
  <si>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</si>
  <si>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</si>
  <si>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</si>
  <si>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</si>
  <si>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</si>
  <si>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</si>
  <si>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</si>
  <si>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</si>
  <si>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</si>
  <si>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</si>
  <si>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</si>
  <si>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</si>
  <si>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</si>
  <si>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</si>
  <si>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</si>
  <si>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</si>
  <si>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</si>
  <si>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</si>
  <si>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</si>
  <si>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</si>
  <si>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</si>
  <si>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</si>
  <si>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</si>
  <si>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</si>
  <si>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</si>
  <si>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</si>
  <si>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</si>
  <si>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</si>
  <si>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</si>
  <si>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</si>
  <si>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</si>
  <si>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</si>
  <si>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</si>
  <si>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</si>
  <si>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</si>
  <si>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</si>
  <si>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</si>
  <si>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</si>
  <si>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</si>
  <si>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</si>
  <si>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</si>
  <si>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</si>
  <si>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</si>
  <si>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</si>
  <si>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</si>
  <si>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</si>
  <si>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</si>
  <si>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</si>
  <si>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</si>
  <si>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</si>
  <si>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</si>
  <si>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</si>
  <si>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</si>
  <si>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</si>
  <si>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</si>
  <si>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</si>
  <si>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</si>
  <si>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</si>
  <si>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</si>
  <si>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</si>
  <si>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</si>
  <si>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</si>
  <si>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</si>
  <si>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</si>
  <si>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</si>
  <si>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</si>
  <si>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</si>
  <si>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</si>
  <si>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</si>
  <si>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</si>
  <si>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</si>
  <si>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</si>
  <si>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</si>
  <si>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</si>
  <si>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</si>
  <si>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</si>
  <si>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</si>
  <si>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</si>
  <si>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</si>
  <si>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</si>
  <si>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</si>
  <si>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</si>
  <si>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</si>
  <si>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</si>
  <si>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</si>
  <si>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</si>
  <si>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</si>
  <si>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</si>
  <si>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</si>
  <si>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</si>
  <si>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</si>
  <si>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</si>
  <si>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</si>
  <si>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</si>
  <si>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</si>
  <si>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</si>
  <si>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</si>
  <si>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</si>
  <si>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</si>
  <si>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</si>
  <si>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</si>
  <si>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</si>
  <si>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</si>
  <si>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</si>
  <si>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</si>
  <si>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</si>
  <si>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</si>
  <si>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</si>
  <si>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</si>
  <si>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</si>
  <si>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</si>
  <si>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</si>
  <si>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</si>
  <si>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</si>
  <si>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</si>
  <si>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</si>
  <si>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</si>
  <si>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</si>
  <si>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</si>
  <si>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</si>
  <si>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</si>
  <si>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</si>
  <si>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</si>
  <si>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</si>
  <si>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</si>
  <si>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</si>
  <si>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</si>
  <si>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</si>
  <si>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</si>
  <si>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</si>
  <si>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</si>
  <si>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</si>
  <si>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</si>
  <si>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</si>
  <si>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</si>
  <si>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</si>
  <si>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</si>
  <si>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</si>
  <si>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</si>
  <si>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</si>
  <si>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</si>
  <si>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</si>
  <si>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</si>
  <si>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</si>
  <si>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</si>
  <si>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</si>
  <si>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</si>
  <si>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</si>
  <si>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</si>
  <si>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</si>
  <si>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</si>
  <si>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</si>
  <si>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</si>
  <si>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</si>
  <si>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</si>
  <si>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</si>
  <si>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</si>
  <si>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</si>
  <si>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</si>
  <si>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</si>
  <si>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</si>
  <si>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</si>
  <si>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</si>
  <si>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</si>
  <si>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</si>
  <si>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</si>
  <si>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</si>
  <si>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</si>
  <si>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</si>
  <si>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</si>
  <si>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</si>
  <si>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</si>
  <si>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</si>
  <si>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</si>
  <si>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</si>
  <si>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</si>
  <si>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</si>
  <si>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</si>
  <si>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</si>
  <si>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</si>
  <si>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</si>
  <si>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</si>
  <si>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</si>
  <si>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</si>
  <si>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</si>
  <si>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</si>
  <si>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</si>
  <si>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</si>
  <si>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</si>
  <si>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</si>
  <si>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</si>
  <si>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</si>
  <si>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</si>
  <si>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</si>
  <si>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</si>
  <si>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</si>
  <si>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</si>
  <si>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</si>
  <si>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</si>
  <si>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</si>
  <si>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</si>
  <si>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</si>
  <si>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</si>
  <si>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</si>
  <si>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</si>
  <si>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</si>
  <si>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</si>
  <si>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</si>
  <si>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</si>
  <si>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</si>
  <si>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</si>
  <si>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</si>
  <si>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</si>
  <si>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</si>
  <si>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</si>
  <si>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</si>
  <si>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</si>
  <si>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</si>
  <si>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</si>
  <si>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</si>
  <si>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</si>
  <si>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</si>
  <si>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</si>
  <si>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</si>
  <si>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</si>
  <si>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</si>
  <si>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</si>
  <si>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</si>
  <si>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</si>
  <si>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</si>
  <si>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</si>
  <si>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</si>
  <si>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</si>
  <si>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</si>
  <si>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</si>
  <si>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</si>
  <si>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</si>
  <si>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</si>
  <si>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</si>
  <si>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</si>
  <si>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</si>
  <si>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</si>
  <si>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</si>
  <si>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</si>
  <si>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</si>
  <si>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</si>
  <si>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</si>
  <si>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</si>
  <si>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</si>
  <si>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</si>
  <si>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</si>
  <si>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</si>
  <si>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</si>
  <si>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</si>
  <si>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</si>
  <si>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</si>
  <si>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</si>
  <si>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</si>
  <si>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</si>
  <si>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</si>
  <si>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</si>
  <si>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</si>
  <si>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</si>
  <si>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</si>
  <si>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</si>
  <si>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</si>
  <si>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</si>
  <si>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</si>
  <si>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</si>
  <si>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</si>
  <si>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</si>
  <si>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</si>
  <si>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</si>
  <si>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</si>
  <si>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</si>
  <si>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</si>
  <si>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</si>
  <si>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</si>
  <si>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</si>
  <si>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</si>
  <si>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</si>
  <si>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</si>
  <si>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</si>
  <si>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</si>
  <si>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</si>
  <si>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</si>
  <si>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</si>
  <si>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</si>
  <si>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</si>
  <si>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</si>
  <si>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</si>
  <si>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</si>
  <si>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</si>
  <si>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</si>
  <si>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</si>
  <si>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</si>
  <si>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</si>
  <si>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</si>
  <si>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</si>
  <si>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</si>
  <si>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</si>
  <si>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</si>
  <si>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</si>
  <si>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</si>
  <si>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</si>
  <si>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</si>
  <si>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</si>
  <si>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</si>
  <si>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</si>
  <si>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</si>
  <si>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</si>
  <si>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</si>
  <si>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</si>
  <si>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</si>
  <si>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</si>
  <si>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</si>
  <si>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</si>
  <si>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</si>
  <si>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</si>
  <si>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</si>
  <si>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</si>
  <si>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</si>
  <si>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</si>
  <si>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</si>
  <si>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</si>
  <si>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</si>
  <si>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</si>
  <si>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</si>
  <si>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</si>
  <si>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</si>
  <si>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</si>
  <si>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</si>
  <si>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</si>
  <si>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</si>
  <si>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</si>
  <si>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</si>
  <si>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</si>
  <si>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</si>
  <si>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</si>
  <si>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</si>
  <si>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</si>
  <si>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</si>
  <si>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</si>
  <si>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</si>
  <si>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</si>
  <si>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</si>
  <si>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</si>
  <si>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</si>
  <si>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</si>
  <si>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</si>
  <si>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</si>
  <si>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</si>
  <si>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</si>
  <si>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</si>
  <si>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</si>
  <si>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</si>
  <si>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</si>
  <si>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</si>
  <si>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</si>
  <si>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</si>
  <si>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</si>
  <si>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</si>
  <si>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</si>
  <si>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</si>
  <si>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</si>
  <si>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</si>
  <si>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</si>
  <si>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</si>
  <si>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</si>
  <si>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</si>
  <si>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</si>
  <si>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</si>
  <si>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</si>
  <si>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</si>
  <si>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</si>
  <si>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</si>
  <si>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</si>
  <si>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</si>
  <si>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</si>
  <si>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</si>
  <si>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</si>
  <si>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</si>
  <si>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</si>
  <si>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</si>
  <si>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</si>
  <si>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</si>
  <si>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</si>
  <si>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</si>
  <si>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</si>
  <si>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</si>
  <si>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</si>
  <si>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</si>
  <si>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</si>
  <si>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</si>
  <si>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</si>
  <si>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</si>
  <si>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</si>
  <si>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</si>
  <si>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</si>
  <si>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</si>
  <si>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</si>
  <si>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</si>
  <si>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</si>
  <si>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</si>
  <si>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</si>
  <si>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</si>
  <si>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</si>
  <si>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</si>
  <si>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</si>
  <si>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</si>
  <si>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</si>
  <si>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</si>
  <si>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</si>
  <si>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</si>
  <si>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</si>
  <si>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</si>
  <si>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</si>
  <si>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</si>
  <si>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</si>
  <si>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</si>
  <si>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</si>
  <si>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</si>
  <si>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</si>
  <si>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</si>
  <si>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</si>
  <si>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</si>
  <si>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</si>
  <si>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</si>
  <si>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</si>
  <si>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</si>
  <si>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</si>
  <si>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</si>
  <si>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</si>
  <si>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</si>
  <si>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</si>
  <si>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</si>
  <si>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</si>
  <si>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</si>
  <si>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</si>
  <si>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</si>
  <si>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</si>
  <si>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</si>
  <si>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</si>
  <si>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</si>
  <si>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</si>
  <si>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</si>
  <si>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</si>
  <si>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</si>
  <si>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</si>
  <si>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</si>
  <si>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</si>
  <si>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</si>
  <si>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</si>
  <si>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</si>
  <si>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</si>
  <si>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</si>
  <si>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</si>
  <si>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</si>
  <si>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</si>
  <si>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</si>
  <si>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</si>
  <si>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</si>
  <si>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</si>
  <si>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</si>
  <si>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</si>
  <si>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</si>
  <si>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</si>
  <si>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</si>
  <si>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</si>
  <si>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</si>
  <si>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</si>
  <si>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</si>
  <si>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</si>
  <si>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</si>
  <si>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</si>
  <si>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</si>
  <si>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</si>
  <si>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</si>
  <si>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</si>
  <si>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</si>
  <si>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</si>
  <si>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</si>
  <si>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</si>
  <si>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</si>
  <si>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</si>
  <si>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</si>
  <si>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</si>
  <si>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</si>
  <si>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</si>
  <si>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</si>
  <si>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</si>
  <si>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</si>
  <si>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</si>
  <si>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</si>
  <si>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</si>
  <si>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</si>
  <si>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</si>
  <si>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</si>
  <si>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</si>
  <si>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</si>
  <si>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</si>
  <si>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</si>
  <si>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</si>
  <si>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</si>
  <si>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</si>
  <si>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</si>
  <si>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</si>
  <si>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</si>
  <si>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</si>
  <si>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</si>
  <si>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</si>
  <si>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</si>
  <si>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</si>
  <si>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</si>
  <si>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</si>
  <si>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</si>
  <si>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</si>
  <si>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</si>
  <si>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</si>
  <si>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</si>
  <si>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</si>
  <si>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</si>
  <si>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</si>
  <si>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</si>
  <si>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</si>
  <si>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</si>
  <si>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</si>
  <si>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</si>
  <si>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</si>
  <si>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</si>
  <si>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</si>
  <si>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</si>
  <si>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</si>
  <si>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</si>
  <si>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</si>
  <si>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</si>
  <si>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</si>
  <si>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</si>
  <si>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</si>
  <si>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</si>
  <si>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</si>
  <si>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</si>
  <si>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</si>
  <si>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</si>
  <si>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</si>
  <si>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</si>
  <si>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</si>
  <si>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</si>
  <si>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</si>
  <si>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</si>
  <si>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</si>
  <si>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</si>
  <si>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</si>
  <si>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</si>
  <si>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</si>
  <si>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</si>
  <si>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</si>
  <si>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</si>
  <si>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</si>
  <si>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</si>
  <si>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</si>
  <si>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</si>
  <si>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</si>
  <si>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</si>
  <si>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</si>
  <si>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</si>
  <si>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</si>
  <si>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</si>
  <si>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</si>
  <si>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</si>
  <si>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</si>
  <si>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</si>
  <si>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</si>
  <si>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</si>
  <si>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</si>
  <si>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</si>
  <si>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</si>
  <si>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</si>
  <si>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</si>
  <si>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</si>
  <si>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</si>
  <si>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</si>
  <si>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</si>
  <si>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</si>
  <si>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</si>
  <si>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</si>
  <si>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</si>
  <si>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</si>
  <si>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</si>
  <si>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</si>
  <si>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</si>
  <si>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</si>
  <si>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</si>
  <si>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</si>
  <si>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</si>
  <si>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</si>
  <si>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</si>
  <si>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</si>
  <si>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</si>
  <si>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</si>
  <si>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</si>
  <si>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</si>
  <si>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</si>
  <si>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</si>
  <si>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</si>
  <si>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</si>
  <si>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</si>
  <si>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</si>
  <si>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</si>
  <si>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</si>
  <si>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</si>
  <si>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</si>
  <si>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</si>
  <si>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</si>
  <si>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</si>
  <si>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</si>
  <si>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</si>
  <si>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</si>
  <si>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</si>
  <si>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</si>
  <si>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</si>
  <si>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</si>
  <si>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</si>
  <si>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</si>
  <si>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</si>
  <si>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</si>
  <si>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</si>
  <si>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</si>
  <si>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</si>
  <si>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</si>
  <si>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</si>
  <si>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</si>
  <si>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</si>
  <si>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</si>
  <si>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</si>
  <si>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</si>
  <si>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</si>
  <si>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</si>
  <si>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</si>
  <si>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</si>
  <si>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</si>
  <si>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</si>
  <si>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</si>
  <si>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</si>
  <si>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</si>
  <si>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</si>
  <si>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</si>
  <si>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</si>
  <si>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</si>
  <si>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</si>
  <si>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</si>
  <si>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</si>
  <si>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</si>
  <si>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</si>
  <si>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</si>
  <si>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</si>
  <si>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</si>
  <si>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</si>
  <si>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</si>
  <si>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</si>
  <si>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</si>
  <si>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</si>
  <si>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</si>
  <si>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</si>
  <si>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</si>
  <si>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</si>
  <si>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</si>
  <si>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</si>
  <si>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</si>
  <si>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</si>
  <si>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</si>
  <si>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</si>
  <si>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</si>
  <si>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</si>
  <si>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</si>
  <si>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</si>
  <si>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</si>
  <si>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</si>
  <si>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</si>
  <si>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</si>
  <si>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</si>
  <si>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</si>
  <si>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</si>
  <si>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</si>
  <si>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</si>
  <si>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</si>
  <si>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</si>
  <si>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</si>
  <si>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</si>
  <si>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</si>
  <si>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</si>
  <si>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</si>
  <si>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</si>
  <si>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</si>
  <si>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</si>
  <si>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</si>
  <si>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</si>
  <si>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</si>
  <si>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</si>
  <si>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</si>
  <si>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</si>
  <si>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</si>
  <si>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</si>
  <si>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</si>
  <si>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</si>
  <si>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</si>
  <si>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</si>
  <si>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</si>
  <si>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</si>
  <si>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</si>
  <si>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</si>
  <si>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</si>
  <si>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</si>
  <si>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</si>
  <si>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</si>
  <si>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</si>
  <si>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</si>
  <si>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</si>
  <si>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</si>
  <si>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</si>
  <si>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</si>
  <si>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</si>
  <si>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</si>
  <si>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</si>
  <si>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</si>
  <si>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</si>
  <si>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</si>
  <si>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</si>
  <si>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</si>
  <si>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</si>
  <si>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</si>
  <si>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</si>
  <si>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</si>
  <si>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</si>
  <si>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</si>
  <si>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</si>
  <si>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</si>
  <si>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</si>
  <si>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</si>
  <si>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</si>
  <si>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</si>
  <si>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</si>
  <si>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</si>
  <si>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</si>
  <si>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</si>
  <si>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</si>
  <si>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</si>
  <si>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</si>
  <si>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</si>
  <si>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</si>
  <si>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</si>
  <si>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</si>
  <si>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</si>
  <si>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</si>
  <si>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</si>
  <si>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</si>
  <si>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</si>
  <si>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</si>
  <si>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</si>
  <si>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</si>
  <si>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</si>
  <si>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</si>
  <si>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</si>
  <si>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</si>
  <si>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</si>
  <si>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</si>
  <si>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</si>
  <si>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</si>
  <si>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</si>
  <si>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</si>
  <si>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</si>
  <si>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</si>
  <si>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</si>
  <si>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</si>
  <si>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</si>
  <si>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</si>
  <si>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</si>
  <si>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</si>
  <si>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</si>
  <si>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</si>
  <si>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</si>
  <si>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</si>
  <si>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</si>
  <si>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</si>
  <si>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</si>
  <si>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</si>
  <si>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</si>
  <si>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</si>
  <si>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</si>
  <si>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</si>
  <si>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</si>
  <si>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</si>
  <si>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</si>
  <si>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</si>
  <si>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</si>
  <si>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</si>
  <si>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</si>
  <si>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</si>
  <si>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</si>
  <si>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</si>
  <si>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</si>
  <si>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</si>
  <si>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</si>
  <si>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</si>
  <si>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</si>
  <si>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</si>
  <si>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</si>
  <si>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</si>
  <si>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</si>
  <si>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</si>
  <si>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</si>
  <si>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</si>
  <si>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</si>
  <si>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</si>
  <si>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</si>
  <si>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</si>
  <si>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</si>
  <si>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</si>
  <si>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</si>
  <si>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</si>
  <si>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</si>
  <si>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</si>
  <si>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</si>
  <si>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</si>
  <si>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</si>
  <si>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</si>
  <si>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</si>
  <si>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</si>
  <si>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</si>
  <si>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</si>
  <si>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</si>
  <si>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</si>
  <si>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</si>
  <si>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</si>
  <si>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</si>
  <si>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</si>
  <si>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</si>
  <si>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</si>
  <si>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</si>
  <si>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</si>
  <si>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</si>
  <si>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</si>
  <si>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</si>
  <si>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</si>
  <si>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</si>
  <si>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</si>
  <si>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</si>
  <si>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</si>
  <si>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</si>
  <si>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</si>
  <si>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</si>
  <si>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</si>
  <si>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</si>
  <si>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</si>
  <si>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</si>
  <si>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</si>
  <si>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</si>
  <si>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</si>
  <si>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</si>
  <si>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</si>
  <si>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</si>
  <si>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</si>
  <si>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</si>
  <si>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</si>
  <si>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</si>
  <si>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</si>
  <si>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</si>
  <si>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</si>
  <si>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</si>
  <si>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</si>
  <si>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</si>
  <si>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</si>
  <si>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</si>
  <si>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</si>
  <si>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</si>
  <si>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</si>
  <si>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</si>
  <si>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</si>
  <si>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</si>
  <si>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</si>
  <si>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</si>
  <si>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</si>
  <si>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</si>
  <si>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</si>
  <si>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</si>
  <si>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</si>
  <si>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</si>
  <si>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</si>
  <si>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</si>
  <si>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</si>
  <si>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</si>
  <si>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</si>
  <si>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</si>
  <si>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</si>
  <si>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</si>
  <si>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</si>
  <si>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</si>
  <si>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</si>
  <si>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</si>
  <si>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</si>
  <si>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</si>
  <si>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</si>
  <si>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</si>
  <si>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</si>
  <si>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</si>
  <si>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</si>
  <si>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</si>
  <si>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</si>
  <si>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</si>
  <si>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</si>
  <si>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</si>
  <si>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</si>
  <si>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</si>
  <si>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</si>
  <si>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</si>
  <si>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</si>
  <si>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</si>
  <si>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</si>
  <si>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</si>
  <si>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</si>
  <si>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</si>
  <si>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</si>
  <si>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</si>
  <si>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</si>
  <si>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</si>
  <si>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</si>
  <si>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</si>
  <si>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</si>
  <si>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</si>
  <si>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</si>
  <si>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</si>
  <si>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</si>
  <si>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</si>
  <si>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</si>
  <si>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</si>
  <si>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</si>
  <si>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</si>
  <si>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</si>
  <si>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</si>
  <si>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</si>
  <si>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</si>
  <si>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</si>
  <si>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</si>
  <si>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</si>
  <si>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</si>
  <si>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</si>
  <si>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</si>
  <si>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</si>
  <si>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</si>
  <si>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</si>
  <si>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</si>
  <si>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</si>
  <si>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</si>
  <si>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</si>
  <si>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</si>
  <si>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</si>
  <si>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</si>
  <si>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</si>
  <si>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</si>
  <si>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</si>
  <si>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</si>
  <si>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</si>
  <si>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</si>
  <si>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</si>
  <si>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</si>
  <si>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</si>
  <si>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</si>
  <si>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</si>
  <si>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</si>
  <si>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</si>
  <si>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</si>
  <si>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</si>
  <si>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</si>
  <si>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</si>
  <si>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</si>
  <si>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</si>
  <si>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</si>
  <si>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</si>
  <si>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</si>
  <si>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</si>
  <si>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</si>
  <si>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</si>
  <si>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</si>
  <si>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</si>
  <si>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</si>
  <si>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</si>
  <si>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</si>
  <si>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</si>
  <si>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</si>
  <si>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</si>
  <si>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</si>
  <si>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</si>
  <si>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</si>
  <si>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</si>
  <si>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</si>
  <si>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</si>
  <si>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</si>
  <si>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</si>
  <si>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</si>
  <si>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</si>
  <si>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</si>
  <si>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</si>
  <si>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</si>
  <si>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</si>
  <si>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</si>
  <si>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</si>
  <si>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</si>
  <si>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</si>
  <si>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</si>
  <si>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</si>
  <si>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</si>
  <si>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</si>
  <si>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</si>
  <si>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</si>
  <si>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</si>
  <si>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</si>
  <si>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</si>
  <si>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</si>
  <si>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</si>
  <si>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</si>
  <si>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</si>
  <si>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</si>
  <si>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</si>
  <si>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</si>
  <si>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</si>
  <si>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</si>
  <si>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</si>
  <si>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</si>
  <si>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</si>
  <si>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</si>
  <si>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</si>
  <si>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</si>
  <si>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</si>
  <si>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</si>
  <si>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</si>
  <si>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</si>
  <si>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</si>
  <si>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</si>
  <si>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</si>
  <si>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</si>
  <si>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</si>
  <si>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</si>
  <si>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</si>
  <si>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</si>
  <si>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</si>
  <si>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</si>
  <si>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</si>
  <si>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</si>
  <si>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</si>
  <si>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</si>
  <si>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</si>
  <si>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</si>
  <si>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</si>
  <si>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</si>
  <si>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</si>
  <si>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</si>
  <si>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</si>
  <si>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</si>
  <si>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</si>
  <si>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</si>
  <si>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</si>
  <si>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</si>
  <si>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</si>
  <si>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</si>
  <si>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</si>
  <si>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</si>
  <si>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</si>
  <si>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</si>
  <si>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</si>
  <si>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</si>
  <si>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</si>
  <si>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</si>
  <si>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</si>
  <si>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</si>
  <si>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</si>
  <si>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</si>
  <si>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</si>
  <si>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</si>
  <si>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</si>
  <si>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</si>
  <si>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</si>
  <si>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</si>
  <si>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</si>
  <si>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</si>
  <si>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</si>
  <si>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</si>
  <si>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</si>
  <si>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</si>
  <si>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</si>
  <si>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</si>
  <si>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</si>
  <si>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</si>
  <si>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</si>
  <si>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</si>
  <si>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</si>
  <si>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</si>
  <si>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</si>
  <si>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</si>
  <si>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</si>
  <si>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</si>
  <si>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</si>
  <si>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</si>
  <si>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</si>
  <si>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</si>
  <si>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</si>
  <si>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</si>
  <si>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</si>
  <si>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</si>
  <si>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</si>
  <si>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</si>
  <si>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</si>
  <si>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</si>
  <si>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</si>
  <si>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</si>
  <si>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</si>
  <si>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</si>
  <si>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</si>
  <si>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</si>
  <si>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</si>
  <si>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</si>
  <si>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</si>
  <si>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</si>
  <si>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</si>
  <si>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</si>
  <si>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</si>
  <si>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</si>
  <si>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</si>
  <si>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</si>
  <si>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</si>
  <si>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</si>
  <si>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</si>
  <si>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</si>
  <si>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</si>
  <si>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</si>
  <si>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</si>
  <si>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</si>
  <si>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</si>
  <si>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</si>
  <si>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</si>
  <si>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</si>
  <si>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</si>
  <si>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</si>
  <si>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</si>
  <si>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</si>
  <si>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</si>
  <si>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</si>
  <si>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</si>
  <si>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</si>
  <si>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</si>
  <si>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</si>
  <si>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</si>
  <si>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</si>
  <si>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</si>
  <si>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</si>
  <si>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</si>
  <si>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</si>
  <si>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</si>
  <si>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</si>
  <si>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</si>
  <si>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</si>
  <si>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</si>
  <si>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</si>
  <si>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</si>
  <si>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</si>
  <si>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</si>
  <si>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</si>
  <si>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</si>
  <si>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</si>
  <si>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</si>
  <si>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</si>
  <si>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</si>
  <si>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</si>
  <si>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</si>
  <si>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</si>
  <si>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</si>
  <si>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</si>
  <si>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</si>
  <si>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</si>
  <si>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</si>
  <si>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</si>
  <si>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</si>
  <si>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</si>
  <si>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</si>
  <si>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</si>
  <si>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</si>
  <si>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</si>
  <si>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</si>
  <si>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</si>
  <si>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</si>
  <si>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</si>
  <si>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</si>
  <si>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</si>
  <si>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</si>
  <si>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</si>
  <si>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</si>
  <si>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</si>
  <si>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</si>
  <si>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</si>
  <si>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</si>
  <si>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</si>
  <si>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</si>
  <si>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</si>
  <si>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</si>
  <si>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</si>
  <si>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</si>
  <si>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</si>
  <si>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</si>
  <si>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</si>
  <si>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</si>
  <si>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</si>
  <si>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</si>
  <si>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</si>
  <si>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</si>
  <si>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</si>
  <si>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</si>
  <si>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</si>
  <si>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</si>
  <si>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</si>
  <si>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</si>
  <si>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</si>
  <si>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</si>
  <si>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</si>
  <si>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</si>
  <si>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</si>
  <si>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</si>
  <si>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</si>
  <si>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</si>
  <si>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</si>
  <si>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</si>
  <si>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</si>
  <si>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</si>
  <si>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</si>
  <si>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</si>
  <si>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</si>
  <si>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</si>
  <si>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</si>
  <si>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</si>
  <si>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</si>
  <si>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</si>
  <si>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</si>
  <si>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</si>
  <si>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</si>
  <si>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</si>
  <si>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</si>
  <si>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</si>
  <si>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</si>
  <si>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</si>
  <si>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</si>
  <si>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</si>
  <si>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</si>
  <si>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</si>
  <si>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</si>
  <si>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</si>
  <si>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</si>
  <si>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</si>
  <si>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</si>
  <si>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</si>
  <si>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</si>
  <si>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</si>
  <si>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</si>
  <si>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</si>
  <si>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</si>
  <si>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</si>
  <si>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</si>
  <si>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</si>
  <si>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</si>
  <si>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</si>
  <si>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</si>
  <si>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</si>
  <si>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</si>
  <si>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</si>
  <si>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</si>
  <si>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</si>
  <si>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</si>
  <si>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</si>
  <si>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</si>
  <si>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</si>
  <si>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</si>
  <si>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</si>
  <si>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</si>
  <si>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</si>
  <si>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</si>
  <si>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</si>
  <si>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</si>
  <si>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</si>
  <si>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</si>
  <si>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</si>
  <si>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</si>
  <si>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</si>
  <si>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</si>
  <si>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</si>
  <si>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</si>
  <si>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</si>
  <si>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</si>
  <si>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</si>
  <si>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</si>
  <si>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</si>
  <si>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</si>
  <si>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</si>
  <si>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</si>
  <si>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</si>
  <si>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</si>
  <si>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</si>
  <si>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</si>
  <si>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</si>
  <si>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</si>
  <si>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</si>
  <si>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</si>
  <si>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</si>
  <si>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</si>
  <si>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</si>
  <si>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</si>
  <si>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</si>
  <si>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</si>
  <si>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</si>
  <si>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</si>
  <si>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</si>
  <si>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</si>
  <si>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</si>
  <si>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</si>
  <si>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</si>
  <si>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</si>
  <si>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</si>
  <si>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</si>
  <si>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</si>
  <si>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</si>
  <si>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</si>
  <si>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</si>
  <si>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</si>
  <si>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</si>
  <si>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</si>
  <si>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</si>
  <si>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</si>
  <si>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</si>
  <si>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</si>
  <si>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</si>
  <si>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</si>
  <si>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</si>
  <si>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</si>
  <si>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</si>
  <si>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</si>
  <si>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</si>
  <si>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</si>
  <si>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</si>
  <si>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</si>
  <si>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</si>
  <si>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</si>
  <si>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</si>
  <si>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</si>
  <si>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</si>
  <si>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</si>
  <si>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</si>
  <si>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</si>
  <si>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</si>
  <si>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</si>
  <si>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</si>
  <si>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</si>
  <si>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</si>
  <si>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</si>
  <si>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</si>
  <si>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</si>
  <si>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</si>
  <si>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</si>
  <si>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</si>
  <si>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</si>
  <si>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</si>
  <si>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</si>
  <si>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</si>
  <si>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</si>
  <si>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</si>
  <si>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</si>
  <si>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</si>
  <si>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</si>
  <si>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</si>
  <si>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</si>
  <si>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</si>
  <si>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</si>
  <si>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</si>
  <si>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</si>
  <si>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</si>
  <si>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</si>
  <si>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</si>
  <si>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</si>
  <si>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</si>
  <si>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</si>
  <si>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</si>
  <si>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</si>
  <si>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</si>
  <si>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</si>
  <si>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</si>
  <si>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</si>
  <si>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</si>
  <si>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</si>
  <si>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</si>
  <si>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</si>
  <si>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</si>
  <si>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</si>
  <si>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</si>
  <si>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</si>
  <si>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</si>
  <si>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</si>
  <si>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</si>
  <si>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</si>
  <si>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</si>
  <si>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</si>
  <si>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</si>
  <si>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</si>
  <si>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</si>
  <si>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</si>
  <si>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</si>
  <si>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</si>
  <si>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</si>
  <si>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</si>
  <si>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</si>
  <si>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</si>
  <si>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</si>
  <si>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</si>
  <si>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</si>
  <si>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</si>
  <si>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</si>
  <si>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</si>
  <si>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</si>
  <si>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</si>
  <si>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</si>
  <si>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</si>
  <si>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</si>
  <si>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</si>
  <si>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</si>
  <si>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</si>
  <si>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</si>
  <si>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</si>
  <si>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</si>
  <si>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</si>
  <si>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</si>
  <si>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</si>
  <si>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</si>
  <si>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</si>
  <si>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</si>
  <si>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</si>
  <si>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</si>
  <si>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</si>
  <si>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</si>
  <si>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</si>
  <si>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</si>
  <si>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</si>
  <si>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</si>
  <si>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</si>
  <si>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</si>
  <si>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</si>
  <si>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</si>
  <si>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</si>
  <si>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</si>
  <si>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</si>
  <si>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</si>
  <si>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</si>
  <si>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</si>
  <si>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</si>
  <si>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</si>
  <si>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</si>
  <si>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</si>
  <si>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</si>
  <si>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</si>
  <si>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</si>
  <si>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</si>
  <si>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</si>
  <si>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</si>
  <si>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</si>
  <si>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</si>
  <si>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</si>
  <si>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</si>
  <si>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</si>
  <si>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</si>
  <si>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</si>
  <si>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</si>
  <si>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</si>
  <si>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</si>
  <si>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</si>
  <si>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</si>
  <si>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</si>
  <si>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</si>
  <si>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</si>
  <si>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</si>
  <si>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</si>
  <si>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</si>
  <si>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</si>
  <si>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</si>
  <si>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</si>
  <si>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</si>
  <si>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</si>
  <si>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</si>
  <si>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</si>
  <si>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</si>
  <si>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</si>
  <si>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</si>
  <si>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</si>
  <si>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</si>
  <si>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</si>
  <si>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</si>
  <si>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</si>
  <si>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</si>
  <si>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</si>
  <si>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</si>
  <si>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</si>
  <si>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</si>
  <si>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</si>
  <si>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</si>
  <si>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</si>
  <si>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</si>
  <si>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</si>
  <si>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</si>
  <si>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</si>
  <si>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</si>
  <si>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</si>
  <si>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</si>
  <si>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</si>
  <si>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</si>
  <si>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</si>
  <si>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</si>
  <si>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</si>
  <si>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</si>
  <si>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</si>
  <si>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</si>
  <si>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</si>
  <si>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</si>
  <si>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</si>
  <si>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</si>
  <si>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</si>
  <si>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</si>
  <si>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</si>
  <si>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</si>
  <si>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</si>
  <si>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</si>
  <si>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</si>
  <si>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</si>
  <si>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</si>
  <si>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</si>
  <si>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</si>
  <si>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</si>
  <si>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</si>
  <si>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</si>
  <si>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</si>
  <si>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</si>
  <si>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</si>
  <si>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</si>
  <si>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</si>
  <si>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</si>
  <si>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</si>
  <si>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</si>
  <si>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</si>
  <si>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</si>
  <si>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</si>
  <si>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</si>
  <si>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</si>
  <si>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</si>
  <si>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</si>
  <si>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</si>
  <si>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</si>
  <si>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</si>
  <si>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</si>
  <si>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</si>
  <si>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</si>
  <si>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</si>
  <si>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</si>
  <si>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</si>
  <si>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</si>
  <si>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</si>
  <si>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</si>
  <si>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</si>
  <si>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</si>
  <si>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</si>
  <si>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</si>
  <si>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</si>
  <si>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</si>
  <si>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</si>
  <si>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</si>
  <si>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</si>
  <si>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</si>
  <si>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</si>
  <si>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</si>
  <si>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</si>
  <si>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</si>
  <si>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</si>
  <si>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</si>
  <si>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</si>
  <si>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</si>
  <si>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</si>
  <si>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</si>
  <si>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</si>
  <si>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</si>
  <si>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</si>
  <si>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</si>
  <si>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</si>
  <si>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</si>
  <si>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</si>
  <si>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</si>
  <si>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</si>
  <si>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</si>
  <si>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</si>
  <si>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</si>
  <si>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</si>
  <si>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</si>
  <si>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</si>
  <si>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</si>
  <si>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</si>
  <si>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</si>
  <si>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</si>
  <si>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</si>
  <si>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</si>
  <si>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</si>
  <si>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</si>
  <si>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</si>
  <si>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</si>
  <si>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</si>
  <si>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</si>
  <si>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</si>
  <si>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</si>
  <si>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</si>
  <si>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</si>
  <si>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</si>
  <si>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</si>
  <si>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</si>
  <si>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</si>
  <si>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</si>
  <si>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</si>
  <si>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</si>
  <si>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</si>
  <si>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</si>
  <si>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</si>
  <si>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</si>
  <si>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</si>
  <si>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</si>
  <si>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</si>
  <si>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</si>
  <si>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</si>
  <si>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</si>
  <si>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</si>
  <si>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</si>
  <si>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</si>
  <si>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</si>
  <si>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</si>
  <si>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</si>
  <si>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</si>
  <si>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</si>
  <si>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</si>
  <si>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</si>
  <si>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</si>
  <si>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</si>
  <si>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</si>
  <si>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</si>
  <si>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</si>
  <si>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</si>
  <si>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</si>
  <si>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</si>
  <si>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</si>
  <si>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</si>
  <si>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</si>
  <si>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</si>
  <si>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</si>
  <si>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</si>
  <si>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</si>
  <si>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</si>
  <si>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</si>
  <si>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</si>
  <si>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</si>
  <si>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</si>
  <si>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</si>
  <si>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</si>
  <si>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</si>
  <si>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</si>
  <si>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</si>
  <si>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</si>
  <si>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</si>
  <si>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</si>
  <si>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</si>
  <si>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</si>
  <si>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</si>
  <si>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</si>
  <si>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</si>
  <si>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</si>
  <si>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</si>
  <si>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</si>
  <si>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</si>
  <si>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</si>
  <si>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</si>
  <si>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</si>
  <si>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</si>
  <si>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</si>
  <si>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</si>
  <si>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</si>
  <si>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</si>
  <si>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</si>
  <si>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</si>
  <si>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</si>
  <si>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</si>
  <si>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</si>
  <si>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</si>
  <si>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</si>
  <si>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</si>
  <si>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</si>
  <si>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</si>
  <si>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</si>
  <si>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</si>
  <si>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</si>
  <si>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</si>
  <si>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</si>
  <si>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</si>
  <si>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</si>
  <si>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</si>
  <si>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</si>
  <si>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</si>
  <si>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</si>
  <si>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</si>
  <si>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</si>
  <si>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</si>
  <si>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</si>
  <si>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</si>
  <si>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</si>
  <si>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</si>
  <si>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</si>
  <si>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</si>
  <si>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</si>
  <si>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</si>
  <si>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</si>
  <si>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</si>
  <si>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</si>
  <si>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</si>
  <si>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</si>
  <si>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</si>
  <si>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</si>
  <si>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</si>
  <si>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</si>
  <si>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</si>
  <si>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</si>
  <si>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</si>
  <si>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</si>
  <si>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</si>
  <si>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</si>
  <si>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</si>
  <si>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</si>
  <si>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</si>
  <si>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</si>
  <si>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</si>
  <si>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</si>
  <si>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</si>
  <si>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</si>
  <si>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</si>
  <si>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</si>
  <si>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</si>
  <si>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</si>
  <si>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</si>
  <si>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</si>
  <si>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</si>
  <si>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</si>
  <si>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</si>
  <si>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</si>
  <si>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</si>
  <si>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</si>
  <si>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</si>
  <si>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</si>
  <si>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</si>
  <si>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</si>
  <si>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</si>
  <si>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</si>
  <si>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</si>
  <si>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</si>
  <si>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</si>
  <si>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</si>
  <si>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</si>
  <si>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</si>
  <si>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</si>
  <si>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</si>
  <si>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</si>
  <si>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</si>
  <si>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</si>
  <si>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</si>
  <si>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</si>
  <si>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</si>
  <si>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</si>
  <si>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</si>
  <si>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</si>
  <si>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</si>
  <si>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</si>
  <si>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</si>
  <si>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</si>
  <si>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</si>
  <si>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</si>
  <si>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</si>
  <si>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</si>
  <si>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</si>
  <si>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</si>
  <si>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</si>
  <si>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</si>
  <si>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</si>
  <si>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</si>
  <si>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</si>
  <si>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</si>
  <si>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</si>
  <si>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</si>
  <si>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</si>
  <si>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</si>
  <si>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</si>
  <si>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</si>
  <si>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</si>
  <si>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</si>
  <si>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</si>
  <si>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</si>
  <si>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</si>
  <si>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</si>
  <si>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</si>
  <si>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</si>
  <si>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</si>
  <si>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</si>
  <si>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</si>
  <si>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</si>
  <si>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</si>
  <si>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</si>
  <si>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</si>
  <si>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</si>
  <si>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</si>
  <si>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</si>
  <si>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</si>
  <si>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</si>
  <si>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</si>
  <si>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</si>
  <si>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</si>
  <si>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</si>
  <si>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</si>
  <si>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</si>
  <si>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</si>
  <si>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</si>
  <si>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</si>
  <si>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</si>
  <si>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</si>
  <si>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</si>
  <si>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</si>
  <si>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</si>
  <si>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</si>
  <si>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</si>
  <si>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</si>
  <si>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</si>
  <si>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</si>
  <si>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</si>
  <si>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</si>
  <si>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</si>
  <si>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</si>
  <si>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</si>
  <si>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</si>
  <si>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</si>
  <si>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</si>
  <si>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NO PCM</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</si>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</sst>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317.41250138889154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45980.360927314818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45980.360927314818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45980.360927314818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45980.360927314818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45980.360927314818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45980.360927314818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45980.360927314818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45980.360927314818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45980.360927314818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45980.360927314818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45980.360927314818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45980.360927314818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45980.360927314818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45980.360927314818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45980.360927314818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45980.360927314818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45980.360927314818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45980.360927314818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45980.360927314818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45980.360927314818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45980.360927314818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45980.360927314818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45980.360927314818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45980.360927314818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45980.360927314818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45980.360927314818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45980.360927314818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45980.360927314818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45980.360927314818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45980.360927314818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45980.360927314818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45980.360927314818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45980.360927314818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45980.360927314818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45980.360927314818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45980.360927314818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45980.360927314818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45980.360927314818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45980.360927314818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45980.360927314818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45980.360927314818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45980.360927314818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45980.360927314818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45980.360927314818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45980.360927314818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45980.360927314818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45980.360927314818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45980.360927314818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45980.360927314818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45980.360927314818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45980.360927314818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45980.360927314818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45980.360927314818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45980.360927314818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45980.360927314818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155.36108935185621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3.3010648148774635E-2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45980.360927314818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45980.360927314818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45980.360927314818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45980.360927314818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45980.360927314818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45980.360927314818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45980.360927314818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45980.360927314818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45980.360927314818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45980.360927314818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45980.360927314818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45980.360927314818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45980.360927314818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45980.360927314818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45980.360927314818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45980.360927314818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45980.360927314818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45980.360927314818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45980.360927314818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45980.360927314818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45980.360927314818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45980.360927314818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45980.360927314818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45980.360927314818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45980.360927314818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45980.360927314818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45980.360927314818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45980.360927314818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45980.360927314818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45980.360927314818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45980.360927314818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45980.360927314818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45980.360927314818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45980.360927314818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45980.360927314818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45980.360927314818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45980.360927314818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45980.360927314818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45980.360927314818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45980.360927314818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45980.360927314818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45980.360927314818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45980.360927314818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45980.360927314818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45980.360927314818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45980.360927314818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45980.360927314818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45980.360927314818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45980.360927314818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45980.360927314818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45980.360927314818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45980.360927314818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45980.360927314818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45980.360927314818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45980.360927314818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45980.360927314818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45980.360927314818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45980.360927314818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45980.360927314818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45980.360927314818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45980.360927314818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45980.360927314818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45980.360927314818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45980.360927314818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45980.360927314818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45980.360927314818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45980.360927314818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45980.360927314818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45980.360927314818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45980.360927314818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45980.360927314818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45980.360927314818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45980.360927314818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45980.360927314818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45980.360927314818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45980.360927314818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45980.360927314818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45980.360927314818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45980.360927314818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45980.360927314818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45980.360927314818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45980.360927314818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45980.360927314818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45980.360927314818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45980.360927314818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45980.360927314818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45980.360927314818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45980.360927314818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45980.360927314818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45980.360927314818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45980.360927314818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45980.360927314818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45980.360927314818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45980.360927314818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45980.360927314818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45980.360927314818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45980.360927314818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45980.360927314818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45980.360927314818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45980.360927314818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45980.360927314818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45980.360927314818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45980.360927314818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45980.360927314818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45980.360927314818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45980.360927314818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45980.360927314818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45980.360927314818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45980.360927314818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45980.360927314818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45980.360927314818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45980.360927314818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45980.360927314818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45980.360927314818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45980.360927314818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45980.360927314818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45980.360927314818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45980.360927314818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45980.360927314818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45980.360927314818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45980.360927314818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45980.360927314818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45980.360927314818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45980.360927314818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45980.360927314818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45980.360927314818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45980.360927314818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45980.360927314818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45980.360927314818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45980.360927314818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45980.360927314818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45980.360927314818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45980.360927314818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45980.360927314818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45980.360927314818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45980.360927314818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45980.360927314818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45980.360927314818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45980.360927314818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45980.360927314818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45980.360927314818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45980.360927314818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45980.360927314818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45980.360927314818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45980.360927314818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45980.360927314818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45980.360927314818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45980.360927314818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45980.360927314818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45980.360927314818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45980.360927314818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45980.360927314818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45980.360927314818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45980.360927314818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45980.360927314818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45980.360927314818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45980.360927314818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45980.360927314818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45980.360927314818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45980.360927314818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45980.360927314818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45980.360927314818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45980.360927314818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45980.360927314818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45980.360927314818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45980.360927314818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45980.360927314818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45980.360927314818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45980.360927314818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45980.360927314818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45980.360927314818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45980.360927314818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45980.360927314818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45980.360927314818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45980.360927314818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45980.360927314818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45980.360927314818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45980.360927314818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45980.360927314818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45980.360927314818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45980.360927314818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45980.360927314818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45980.360927314818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45980.360927314818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45980.360927314818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45980.360927314818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45980.360927314818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45980.360927314818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45980.360927314818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45980.360927314818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45980.360927314818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45980.360927314818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45980.360927314818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45980.360927314818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45980.360927314818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45980.360927314818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45980.360927314818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45980.360927314818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45980.360927314818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45980.360927314818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45980.360927314818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45980.360927314818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45980.360927314818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45980.360927314818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45980.360927314818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45980.360927314818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45980.360927314818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45980.360927314818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45980.360927314818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45980.360927314818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45980.360927314818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45980.360927314818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45980.360927314818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45980.360927314818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45980.360927314818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45980.360927314818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45980.360927314818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45980.360927314818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45980.360927314818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45980.360927314818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45980.360927314818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45980.360927314818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45980.360927314818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45980.360927314818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45980.360927314818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45980.360927314818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45980.360927314818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45980.360927314818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45980.360927314818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45980.360927314818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45980.360927314818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45980.360927314818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45980.360927314818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45980.360927314818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45980.360927314818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45980.360927314818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45980.360927314818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45980.360927314818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45980.360927314818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45980.360927314818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45980.360927314818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45980.360927314818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45980.360927314818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45980.360927314818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45980.360927314818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45980.360927314818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45980.360927314818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45980.360927314818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45980.360927314818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45980.360927314818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45980.360927314818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45980.360927314818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45980.360927314818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45980.360927314818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45980.360927314818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45980.360927314818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45980.360927314818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45980.360927314818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45980.360927314818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45980.360927314818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45980.360927314818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45980.360927314818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45980.360927314818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45980.360927314818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45980.360927314818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45980.360927314818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45980.360927314818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45980.360927314818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45980.360927314818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45980.360927314818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45980.360927314818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45980.360927314818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45980.360927314818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45980.360927314818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45980.360927314818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45980.360927314818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45980.360927314818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45980.360927314818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45980.360927314818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45980.360927314818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45980.360927314818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45980.360927314818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45980.360927314818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45980.360927314818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45980.360927314818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45980.360927314818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45980.360927314818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45980.360927314818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45980.360927314818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45980.360927314818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45980.360927314818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45980.360927314818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45980.360927314818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45980.360927314818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45980.360927314818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45980.360927314818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45980.360927314818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45980.360927314818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45980.360927314818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45980.360927314818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45980.360927314818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45980.360927314818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45980.360927314818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45980.360927314818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45980.360927314818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45980.360927314818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45980.360927314818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45980.360927314818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45980.360927314818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45980.360927314818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45980.360927314818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45980.360927314818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45980.360927314818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45980.360927314818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45980.360927314818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45980.360927314818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45980.360927314818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45980.360927314818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45980.360927314818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45980.360927314818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45980.360927314818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45980.360927314818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45980.360927314818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45980.360927314818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45980.360927314818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45980.360927314818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45980.360927314818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45980.360927314818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45980.360927314818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45980.360927314818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45980.360927314818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45980.360927314818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45980.360927314818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45980.360927314818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45980.360927314818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45980.360927314818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45980.360927314818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45980.360927314818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45980.360927314818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45980.360927314818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45980.360927314818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45980.360927314818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45980.360927314818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45980.360927314818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45980.360927314818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45980.360927314818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45980.360927314818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45980.360927314818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45980.360927314818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45980.360927314818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45980.360927314818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45980.360927314818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45980.360927314818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45980.360927314818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45980.360927314818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45980.360927314818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45980.360927314818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45980.360927314818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45980.360927314818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45980.360927314818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45980.360927314818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45980.360927314818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45980.360927314818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45980.360927314818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45980.360927314818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45980.360927314818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45980.360927314818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45980.360927314818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45980.360927314818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45980.360927314818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45980.360927314818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45980.360927314818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45980.360927314818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45980.360927314818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45980.360927314818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45980.360927314818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45980.360927314818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45980.360927314818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45980.360927314818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45980.360927314818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45980.360927314818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45980.360927314818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45980.360927314818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45980.360927314818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45980.360927314818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45980.360927314818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45980.360927314818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45980.360927314818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45980.360927314818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45980.360927314818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45980.360927314818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45980.360927314818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45980.360927314818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45980.360927314818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45980.360927314818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45980.360927314818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45980.360927314818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45980.360927314818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45980.360927314818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45980.360927314818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45980.360927314818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45980.360927314818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45980.360927314818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45980.360927314818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45980.360927314818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45980.360927314818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45980.360927314818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45980.360927314818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45980.360927314818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45980.360927314818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45980.360927314818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45980.360927314818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45980.360927314818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45980.360927314818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45980.360927314818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45980.360927314818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45980.360927314818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45980.360927314818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45980.360927314818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45980.360927314818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45980.360927314818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45980.360927314818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45980.360927314818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45980.360927314818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45980.360927314818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45980.360927314818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45980.360927314818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45980.360927314818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45980.360927314818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45980.360927314818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45980.360927314818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45980.360927314818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45980.360927314818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45980.360927314818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45980.360927314818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45980.360927314818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45980.360927314818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45980.360927314818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45980.360927314818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45980.360927314818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45980.360927314818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45980.360927314818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45980.360927314818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45980.360927314818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45980.360927314818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45980.360927314818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45980.360927314818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45980.360927314818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45980.360927314818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45980.360927314818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45980.360927314818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45980.360927314818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45980.360927314818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45980.360927314818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45980.360927314818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45980.360927314818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45980.360927314818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45980.360927314818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45980.360927314818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45980.360927314818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45980.360927314818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45980.360927314818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45980.360927314818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45980.360927314818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45980.360927314818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45980.360927314818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45980.360927314818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45980.360927314818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45980.360927314818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45980.360927314818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45980.360927314818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45980.360927314818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45980.360927314818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45980.360927314818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45980.360927314818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45980.360927314818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45980.360927314818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45980.360927314818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45980.360927314818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45980.360927314818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45980.360927314818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45980.360927314818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45980.360927314818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45980.360927314818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45980.360927314818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45980.360927314818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45980.360927314818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45980.360927314818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45980.360927314818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45980.360927314818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45980.360927314818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45980.360927314818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45980.360927314818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45980.360927314818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45980.360927314818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45980.360927314818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45980.360927314818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45980.360927314818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45980.360927314818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45980.360927314818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45980.360927314818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45980.360927314818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45980.360927314818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45980.360927314818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45980.360927314818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45980.360927314818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45980.360927314818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45980.360927314818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45980.360927314818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45980.360927314818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45980.360927314818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45980.360927314818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45980.360927314818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45980.360927314818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45980.360927314818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45980.360927314818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45980.360927314818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45980.360927314818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45980.360927314818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45980.360927314818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45980.360927314818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45980.360927314818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45980.360927314818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45980.360927314818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45980.360927314818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45980.360927314818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45980.360927314818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45980.360927314818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45980.360927314818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45980.360927314818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45980.360927314818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45980.360927314818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45980.360927314818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45980.360927314818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45980.360927314818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45980.360927314818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45980.360927314818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45980.360927314818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45980.360927314818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45980.360927314818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45980.360927314818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45980.360927314818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45980.360927314818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45980.360927314818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45980.360927314818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45980.360927314818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45980.360927314818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45980.360927314818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45980.360927314818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45980.360927314818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45980.360927314818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45980.360927314818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45980.360927314818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45980.360927314818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45980.360927314818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45980.360927314818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45980.360927314818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45980.360927314818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45980.360927314818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45980.360927314818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45980.360927314818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45980.360927314818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45980.360927314818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45980.360927314818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45980.360927314818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45980.360927314818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45980.360927314818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45980.360927314818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45980.360927314818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45980.360927314818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45980.360927314818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45980.360927314818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45980.360927314818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45980.360927314818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45980.360927314818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45980.360927314818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45980.360927314818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45980.360927314818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45980.360927314818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45980.360927314818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45980.360927314818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45980.360927314818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45980.360927314818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45980.360927314818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45980.360927314818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45980.360927314818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45980.360927314818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45980.360927314818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45980.360927314818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45980.360927314818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45980.360927314818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45980.360927314818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45980.360927314818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45980.360927314818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45980.360927314818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45980.360927314818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45980.360927314818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45980.360927314818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45980.360927314818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45980.360927314818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45980.360927314818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45980.360927314818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45980.360927314818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45980.360927314818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45980.360927314818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45980.360927314818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45980.360927314818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45980.360927314818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45980.360927314818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45980.360927314818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45980.360927314818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45980.360927314818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45980.360927314818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45980.360927314818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45980.360927314818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45980.360927314818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45980.360927314818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45980.360927314818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45980.360927314818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45980.360927314818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45980.360927314818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45980.360927314818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45980.360927314818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45980.360927314818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45980.360927314818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45980.360927314818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45980.360927314818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45980.360927314818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45980.360927314818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45980.360927314818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45980.360927314818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45980.360927314818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45980.360927314818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45980.360927314818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45980.360927314818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45980.360927314818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45980.360927314818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45980.360927314818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45980.360927314818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45980.360927314818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45980.360927314818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45980.360927314818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45980.360927314818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45980.360927314818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45980.360927314818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45980.360927314818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45980.360927314818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45980.360927314818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45980.360927314818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45980.360927314818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45980.360927314818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45980.360927314818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45980.360927314818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45980.360927314818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45980.360927314818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45980.360927314818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45980.360927314818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45980.360927314818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45980.360927314818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45980.360927314818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45980.360927314818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45980.360927314818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45980.360927314818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45980.360927314818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45980.360927314818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45980.360927314818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45980.360927314818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45980.360927314818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45980.360927314818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45980.360927314818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45980.360927314818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45980.360927314818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45980.360927314818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45980.360927314818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45980.360927314818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45980.360927314818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45980.360927314818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45980.360927314818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45980.360927314818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45980.360927314818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45980.360927314818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45980.360927314818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45980.360927314818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45980.360927314818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45980.360927314818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45980.360927314818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45980.360927314818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45980.360927314818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45980.360927314818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45980.360927314818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45980.360927314818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45980.360927314818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45980.360927314818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45980.360927314818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45980.360927314818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45980.360927314818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45980.360927314818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45980.360927314818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45980.360927314818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45980.360927314818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45980.360927314818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45980.360927314818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45980.360927314818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45980.360927314818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45980.360927314818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45980.360927314818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45980.360927314818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45980.360927314818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45980.360927314818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45980.360927314818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45980.360927314818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45980.360927314818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45980.360927314818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45980.360927314818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45980.360927314818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45980.360927314818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45980.360927314818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45980.360927314818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45980.360927314818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45980.360927314818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45980.360927314818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45980.360927314818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45980.360927314818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45980.360927314818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45980.360927314818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45980.360927314818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45980.360927314818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45980.360927314818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45980.360927314818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45980.360927314818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45980.360927314818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45980.360927314818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45980.360927314818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45980.360927314818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45980.360927314818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45980.360927314818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45980.360927314818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45980.360927314818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45980.360927314818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45980.360927314818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45980.360927314818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45980.360927314818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45980.360927314818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45980.360927314818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45980.360927314818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45980.360927314818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45980.360927314818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45980.360927314818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45980.360927314818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45980.360927314818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45980.360927314818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45980.360927314818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45980.360927314818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45980.360927314818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45980.360927314818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45980.360927314818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45980.360927314818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45980.360927314818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45980.360927314818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45980.360927314818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45980.360927314818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45980.360927314818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45980.360927314818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45980.360927314818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45980.360927314818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45980.360927314818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45980.360927314818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45980.360927314818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45980.360927314818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45980.360927314818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45980.360927314818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45980.360927314818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45980.360927314818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45980.360927314818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45980.360927314818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45980.360927314818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45980.360927314818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45980.360927314818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45980.360927314818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45980.360927314818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45980.360927314818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45980.360927314818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45980.360927314818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45980.360927314818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45980.360927314818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45980.360927314818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45980.360927314818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45980.360927314818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45980.360927314818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45980.360927314818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45980.360927314818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45980.360927314818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45980.360927314818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45980.360927314818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45980.360927314818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45980.360927314818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45980.360927314818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45980.360927314818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45980.360927314818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45980.360927314818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45980.360927314818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45980.360927314818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45980.360927314818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45980.360927314818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45980.360927314818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45980.360927314818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45980.360927314818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45980.360927314818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45980.360927314818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45980.360927314818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45980.360927314818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45980.360927314818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45980.360927314818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45980.360927314818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45980.360927314818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45980.360927314818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45980.360927314818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45980.360927314818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45980.360927314818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45980.360927314818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45980.360927314818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45980.360927314818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45980.360927314818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45980.360927314818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45980.360927314818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45980.360927314818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45980.360927314818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45980.360927314818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45980.360927314818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45980.360927314818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45980.360927314818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45980.360927314818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45980.360927314818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45980.360927314818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45980.360927314818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45980.360927314818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45980.360927314818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45980.360927314818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45980.360927314818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45980.360927314818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45980.360927314818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45980.360927314818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45980.360927314818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45980.360927314818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45980.360927314818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45980.360927314818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45980.360927314818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45980.360927314818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45980.360927314818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45980.360927314818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45980.360927314818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45980.360927314818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45980.360927314818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45980.360927314818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45980.360927314818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45980.360927314818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45980.360927314818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45980.360927314818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45980.360927314818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45980.360927314818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45980.360927314818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45980.360927314818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45980.360927314818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45980.360927314818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45980.360927314818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45980.360927314818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45980.360927314818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45980.360927314818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45980.360927314818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45980.360927314818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45980.360927314818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45980.360927314818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45980.360927314818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45980.360927314818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45980.360927314818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45980.360927314818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45980.360927314818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45980.360927314818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45980.360927314818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45980.360927314818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45980.360927314818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45980.360927314818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45980.360927314818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45980.360927314818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45980.360927314818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45980.360927314818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45980.360927314818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45980.360927314818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45980.360927314818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45980.360927314818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45980.360927314818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45980.360927314818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45980.360927314818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45980.360927314818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45980.360927314818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45980.360927314818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45980.360927314818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45980.360927314818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45980.360927314818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45980.360927314818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45980.360927314818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45980.360927314818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45980.360927314818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45980.360927314818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45980.360927314818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45980.360927314818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45980.360927314818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45980.360927314818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45980.360927314818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45980.360927314818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45980.360927314818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45980.360927314818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45980.360927314818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45980.360927314818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45980.360927314818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45980.360927314818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45980.360927314818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45980.360927314818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45980.360927314818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45980.360927314818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45980.360927314818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45980.360927314818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45980.360927314818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45980.360927314818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45980.360927314818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45980.360927314818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45980.360927314818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45980.360927314818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45980.360927314818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45980.360927314818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45980.360927314818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45980.360927314818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45980.360927314818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45980.360927314818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45980.360927314818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45980.360927314818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45980.360927314818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45980.360927314818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45980.360927314818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45980.360927314818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45980.360927314818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45980.360927314818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45980.360927314818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45980.360927314818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45980.360927314818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45980.360927314818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45980.360927314818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45980.360927314818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45980.360927314818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45980.360927314818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45980.360927314818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45980.360927314818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45980.360927314818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45980.360927314818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45980.360927314818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45980.360927314818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45980.360927314818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45980.360927314818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45980.360927314818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45980.360927314818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45980.360927314818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45980.360927314818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45980.360927314818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45980.360927314818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45980.360927314818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45980.360927314818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45980.360927314818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45980.360927314818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45980.360927314818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45980.360927314818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45980.360927314818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45980.360927314818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45980.360927314818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45980.360927314818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45980.360927314818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45980.360927314818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45980.360927314818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45980.360927314818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45980.360927314818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45980.360927314818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45980.360927314818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45980.360927314818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45980.360927314818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45980.360927314818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45980.360927314818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45980.360927314818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45980.360927314818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45980.360927314818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45980.360927314818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45980.360927314818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45980.360927314818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45980.360927314818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45980.360927314818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45980.360927314818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45980.360927314818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45980.360927314818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45980.360927314818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45980.360927314818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45980.360927314818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45980.360927314818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45980.360927314818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45980.360927314818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45980.360927314818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45980.360927314818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45980.360927314818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45980.360927314818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45980.360927314818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45980.360927314818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45980.360927314818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45980.360927314818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45980.360927314818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45980.360927314818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45980.360927314818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45980.360927314818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45980.360927314818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45980.360927314818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45980.360927314818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45980.360927314818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45980.360927314818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45980.360927314818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45980.360927314818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45980.360927314818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45980.360927314818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45980.360927314818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45980.360927314818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45980.360927314818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45980.360927314818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45980.360927314818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45980.360927314818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45980.360927314818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45980.360927314818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45980.360927314818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45980.360927314818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45980.360927314818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45980.360927314818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45980.360927314818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45980.360927314818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45980.360927314818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45980.360927314818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45980.360927314818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45980.360927314818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45980.360927314818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45980.360927314818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45980.360927314818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45980.360927314818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45980.360927314818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45980.360927314818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45980.360927314818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45980.360927314818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45980.360927314818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45980.360927314818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45980.360927314818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45980.360927314818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45980.360927314818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45980.360927314818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45980.360927314818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45980.360927314818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45980.360927314818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45980.360927314818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45980.360927314818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45980.360927314818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45980.360927314818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45980.360927314818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45980.360927314818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45980.360927314818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45980.360927314818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45980.360927314818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45980.360927314818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45980.360927314818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45980.360927314818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45980.360927314818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45980.360927314818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45980.360927314818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45980.360927314818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45980.360927314818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45980.360927314818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45980.360927314818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45980.360927314818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45980.360927314818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45980.360927314818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45980.360927314818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45980.360927314818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45980.360927314818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45980.360927314818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45980.360927314818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45980.360927314818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45980.360927314818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45980.360927314818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45980.360927314818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45980.360927314818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45980.360927314818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45980.360927314818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45980.360927314818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45980.360927314818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45980.360927314818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45980.360927314818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45980.360927314818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45980.360927314818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45980.360927314818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45980.360927314818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45980.360927314818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45980.360927314818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45980.360927314818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45980.360927314818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45980.360927314818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45980.360927314818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45980.360927314818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45980.360927314818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45980.360927314818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45980.360927314818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45980.360927314818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45980.360927314818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45980.360927314818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45980.360927314818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45980.360927314818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45980.360927314818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45980.360927314818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45980.360927314818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45980.360927314818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45980.360927314818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45980.360927314818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45980.360927314818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45980.360927314818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45980.360927314818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45980.360927314818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45980.360927314818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45980.360927314818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45980.360927314818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45980.360927314818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45980.360927314818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45980.360927314818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45980.360927314818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45980.360927314818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45980.360927314818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45980.360927314818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45980.360927314818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45980.360927314818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45980.360927314818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45980.360927314818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45980.360927314818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45980.360927314818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45980.360927314818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45980.360927314818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45980.360927314818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45980.360927314818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45980.360927314818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45980.360927314818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45980.360927314818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45980.360927314818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45980.360927314818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45980.360927314818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45980.360927314818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45980.360927314818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45980.360927314818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45980.360927314818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45980.360927314818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45980.360927314818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45980.360927314818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45980.360927314818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45980.360927314818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45980.360927314818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45980.360927314818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45980.360927314818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276.88020972222148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0.30804537037329283</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36585</v>
      </c>
      <c r="E4" s="94" t="s">
        <v>39021</v>
      </c>
      <c r="F4" s="95">
        <v>45980.335636574076</v>
      </c>
      <c r="G4" s="96">
        <f ca="1">IFERROR(NOW()-F4,"")</f>
        <v>2.5290740741183981E-2</v>
      </c>
      <c r="H4" s="95">
        <v>45980.329861111109</v>
      </c>
      <c r="I4" s="113" t="str">
        <f>IFERROR(VLOOKUP(D4,DB!A:F,6,0),"")</f>
        <v>Generator-SG</v>
      </c>
      <c r="J4" s="113" t="str">
        <f>IFERROR(VLOOKUP(D4,DB!A:G,7,0),"")</f>
        <v>Vandalized</v>
      </c>
      <c r="K4" s="97" t="s">
        <v>39112</v>
      </c>
      <c r="L4" s="91" t="str">
        <f>IFERROR(VLOOKUP(D4,DB!A:I,9,0),"")</f>
        <v>Latis</v>
      </c>
    </row>
    <row r="5" spans="1:16" ht="15" customHeight="1">
      <c r="A5" s="113" t="s">
        <v>39113</v>
      </c>
      <c r="B5" s="113" t="str">
        <f>IFERROR(VLOOKUP(D5,DB!A:K,11,0),"")</f>
        <v>R4</v>
      </c>
      <c r="C5" s="93">
        <v>1</v>
      </c>
      <c r="D5" s="91" t="s">
        <v>28151</v>
      </c>
      <c r="E5" s="94" t="s">
        <v>39100</v>
      </c>
      <c r="F5" s="95">
        <v>45980.341886574075</v>
      </c>
      <c r="G5" s="96">
        <f ca="1">IFERROR(NOW()-F5,"")</f>
        <v>1.9040740742639173E-2</v>
      </c>
      <c r="H5" s="95">
        <v>45980.336030092592</v>
      </c>
      <c r="I5" s="113" t="str">
        <f>IFERROR(VLOOKUP(D5,DB!A:F,6,0),"")</f>
        <v>SCECO</v>
      </c>
      <c r="J5" s="113" t="str">
        <f>IFERROR(VLOOKUP(D5,DB!A:G,7,0),"")</f>
        <v>Dead</v>
      </c>
      <c r="K5" s="97" t="s">
        <v>39114</v>
      </c>
      <c r="L5" s="91" t="str">
        <f>IFERROR(VLOOKUP(D5,DB!A:I,9,0),"")</f>
        <v>Latis</v>
      </c>
    </row>
    <row r="6" spans="1:16" ht="15" customHeight="1">
      <c r="A6" s="113" t="s">
        <v>39115</v>
      </c>
      <c r="B6" s="113" t="str">
        <f>IFERROR(VLOOKUP(D6,DB!A:K,11,0),"")</f>
        <v>R4</v>
      </c>
      <c r="C6" s="93">
        <v>1</v>
      </c>
      <c r="D6" s="91" t="s">
        <v>7062</v>
      </c>
      <c r="E6" s="94" t="s">
        <v>39021</v>
      </c>
      <c r="F6" s="95"/>
      <c r="G6" s="96">
        <f t="shared" ref="G6:G68" ca="1" si="0">IFERROR(NOW()-F6,"")</f>
        <v>45980.360927083333</v>
      </c>
      <c r="H6" s="95">
        <v>45980.335023148145</v>
      </c>
      <c r="I6" s="113" t="str">
        <f>IFERROR(VLOOKUP(D6,DB!A:F,6,0),"")</f>
        <v>SCECO</v>
      </c>
      <c r="J6" s="113" t="str">
        <f>IFERROR(VLOOKUP(D6,DB!A:G,7,0),"")</f>
        <v>Vandalized</v>
      </c>
      <c r="K6" s="97" t="s">
        <v>39116</v>
      </c>
      <c r="L6" s="91" t="str">
        <f>IFERROR(VLOOKUP(D6,DB!A:I,9,0),"")</f>
        <v>Zain</v>
      </c>
    </row>
    <row r="7" spans="1:16" ht="15" customHeight="1">
      <c r="A7" s="113"/>
      <c r="B7" s="113" t="str">
        <f>IFERROR(VLOOKUP(D7,DB!A:K,11,0),"")</f>
        <v/>
      </c>
      <c r="C7" s="93"/>
      <c r="D7" s="91"/>
      <c r="E7" s="94"/>
      <c r="F7" s="95"/>
      <c r="G7" s="96">
        <f t="shared" ca="1" si="0"/>
        <v>45980.360927083333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45980.360927083333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45980.360927083333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45980.360927314818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45980.360927314818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45980.360927314818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45980.360927314818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45980.360927314818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45980.360927314818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45980.360927314818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45980.360927314818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45980.360927314818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45980.360927314818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45980.360927314818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45980.360927314818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45980.360927314818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45980.360927314818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45980.360927314818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45980.360927314818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45980.360927314818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45980.360927314818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45980.360927314818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45980.360927314818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45980.360927314818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45980.360927314818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45980.360927314818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45980.360927314818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45980.360927314818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45980.360927314818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45980.360927314818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45980.360927314818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45980.360927314818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45980.360927314818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45980.360927314818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45980.360927314818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45980.360927314818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45980.360927314818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45980.360927314818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45980.360927314818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45980.360927314818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45980.360927314818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45980.360927314818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45980.360927314818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45980.360927314818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45980.360927314818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45980.360927314818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45980.360927314818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45980.360927314818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45980.360927314818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45980.360927314818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45980.360927314818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45980.360927314818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45980.360927314818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45980.360927314818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45980.360927314818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45980.360927314818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45980.360927314818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45980.360927314818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45980.360927314818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45980.360927314818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45980.360927314818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45980.360927314818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1">IFERROR(NOW()-F69,"")</f>
        <v>45980.360927314818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45980.360927314818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45980.360927314818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45980.360927314818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45980.360927314818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45980.360927314818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45980.360927314818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45980.360927314818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45980.360927314818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45980.360927314818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45980.360927314818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45980.360927314818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45980.360927314818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45980.360927314818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45980.360927314818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45980.360927314818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45980.360927314818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45980.360927314818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45980.360927314818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45980.360927314818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45980.360927314818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45980.360927314818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45980.360927314818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45980.360927314818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45980.360927314818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45980.360927314818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45980.360927314818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45980.360927314818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45980.360927314818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45980.360927314818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45980.360927314818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45980.360927314818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45980.360927314818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45980.360927314818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45980.360927314818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45980.360927314818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45980.360927314818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45980.360927314818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45980.360927314818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45980.360927314818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45980.360927314818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45980.360927314818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45980.360927314818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45980.360927314818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45980.360927314818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45980.360927314818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45980.360927314818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45980.360927314818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45980.360927314818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45980.360927314818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45980.360927314818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45980.360927314818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45980.360927314818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45980.360927314818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45980.360927314818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45980.360927314818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45980.360927314818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45980.360927314818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45980.360927314818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45980.360927314818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45980.360927314818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45980.360927314818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45980.360927314818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45980.360927314818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2">IFERROR(NOW()-F133,"")</f>
        <v>45980.360927314818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45980.360927314818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45980.360927314818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45980.360927314818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45980.360927314818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45980.360927314818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45980.360927314818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45980.360927314818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45980.360927314818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45980.360927314818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45980.360927314818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45980.360927314818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45980.360927314818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45980.360927314818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45980.360927314818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45980.360927314818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45980.360927314818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45980.360927314818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45980.360927314818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45980.360927314818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45980.360927314818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45980.360927314818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45980.360927314818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45980.360927314818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45980.360927314818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45980.360927314818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45980.360927314818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45980.360927314818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45980.360927314818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45980.360927314818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45980.360927314818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45980.360927314818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45980.360927314818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45980.360927314818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45980.360927314818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45980.360927314818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45980.360927314818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45980.360927314818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45980.360927314818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45980.360927314818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45980.360927314818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45980.360927314818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45980.360927314818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45980.360927314818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45980.360927314818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45980.360927314818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45980.360927314818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45980.360927314818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45980.360927314818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45980.360927314818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45980.360927314818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45980.360927314818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45980.360927314818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45980.360927314818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45980.360927314818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45980.360927314818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45980.360927314818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45980.360927314818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45980.360927314818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45980.360927314818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45980.360927314818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45980.360927314818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45980.360927314818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45980.360927314818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3">IFERROR(NOW()-F197,"")</f>
        <v>45980.360927314818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45980.360927314818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45980.360927314818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45980.360927314818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45980.360927314818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45980.360927314818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45980.360927314818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45980.360927314818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45980.360927314818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45980.360927314818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45980.360927314818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45980.360927314818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45980.360927314818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45980.360927314818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45980.360927314818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45980.360927314818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45980.360927314818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45980.360927314818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45980.360927314818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45980.360927314818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45980.360927314818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45980.360927314818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45980.360927314818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45980.360927314818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45980.360927314818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45980.360927314818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45980.360927314818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45980.360927314818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45980.360927314818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45980.360927314818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45980.360927314818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45980.360927314818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45980.360927314818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45980.360927314818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45980.360927314818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45980.360927314818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45980.360927314818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45980.360927314818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45980.360927314818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45980.360927314818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45980.360927314818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45980.360927314818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45980.360927314818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45980.360927314818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45980.360927314818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45980.360927314818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45980.360927314818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45980.360927314818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45980.360927314818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45980.360927314818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45980.360927314818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45980.360927314818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45980.360927314818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45980.360927314818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45980.360927314818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45980.360927314818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45980.360927314818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45980.360927314818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45980.360927314818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45980.360927314818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45980.360927314818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45980.360927314818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45980.360927314818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45980.360927314818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4">IFERROR(NOW()-F261,"")</f>
        <v>45980.360927314818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45980.360927314818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45980.360927314818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45980.360927314818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45980.360927314818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45980.360927314818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45980.360927314818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45980.360927314818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45980.360927314818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45980.360927314818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45980.360927314818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45980.360927314818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45980.360927314818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45980.360927314818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45980.360927314818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45980.360927314818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45980.360927314818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45980.360927314818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45980.360927314818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45980.360927314818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45980.360927314818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45980.360927314818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45980.360927314818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45980.360927314818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45980.360927314818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45980.360927314818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45980.360927314818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45980.360927314818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45980.360927314818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45980.360927314818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45980.360927314818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45980.360927314818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45980.360927314818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45980.360927314818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45980.360927314818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45980.360927314818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45980.360927314818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45980.360927314818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45980.360927314818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45980.360927314818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45980.360927314818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45980.360927314818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45980.360927314818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45980.360927314818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45980.360927314818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45980.360927314818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45980.360927314818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45980.360927314818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45980.360927314818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45980.360927314818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45980.360927314818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45980.360927314818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45980.360927314818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45980.360927314818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45980.360927314818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45980.360927314818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45980.360927314818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45980.360927314818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45980.360927314818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45980.360927314818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45980.360927314818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45980.360927314818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45980.360927314818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45980.360927314818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5">IFERROR(NOW()-F325,"")</f>
        <v>45980.360927314818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45980.360927314818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45980.360927314818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45980.360927314818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45980.360927314818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45980.360927314818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45980.360927314818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45980.360927314818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45980.360927314818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45980.360927314818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45980.360927314818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45980.360927314818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45980.360927314818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45980.360927314818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45980.360927314818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45980.360927314818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45980.360927314818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45980.360927314818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45980.360927314818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45980.360927314818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45980.360927314818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45980.360927314818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45980.360927314818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45980.360927314818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45980.360927314818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45980.360927314818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45980.360927314818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45980.360927314818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45980.360927314818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45980.360927314818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45980.360927314818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45980.360927314818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45980.360927314818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45980.360927314818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45980.360927314818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45980.360927314818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45980.360927314818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45980.360927314818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45980.360927314818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45980.360927314818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45980.360927314818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45980.360927314818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45980.360927314818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45980.360927314818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45980.360927314818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45980.360927314818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45980.360927314818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45980.360927314818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45980.360927314818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45980.360927314818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45980.360927314818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45980.360927314818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45980.360927314818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45980.360927314818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45980.360927314818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45980.360927314818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45980.360927314818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45980.360927314818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45980.360927314818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45980.360927314818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45980.360927314818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45980.360927314818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45980.360927314818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45980.360927314818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52" ca="1" si="6">IFERROR(NOW()-F389,"")</f>
        <v>45980.360927314818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45980.360927314818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45980.360927314818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45980.360927314818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45980.360927314818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45980.360927314818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45980.360927314818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45980.360927314818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45980.360927314818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45980.360927314818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45980.360927314818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45980.360927314818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45980.360927314818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45980.360927314818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45980.360927314818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45980.360927314818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45980.360927314818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45980.360927314818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45980.360927314818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45980.360927314818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45980.360927314818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45980.360927314818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45980.360927314818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45980.360927314818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45980.360927314818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45980.360927314818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45980.360927314818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45980.360927314818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45980.360927314818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45980.360927314818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45980.360927314818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45980.360927314818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45980.360927314818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45980.360927314818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45980.360927314818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45980.360927314818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45980.360927314818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45980.360927314818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45980.360927314818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45980.360927314818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45980.360927314818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45980.360927314818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45980.360927314818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45980.360927314818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45980.360927314818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45980.360927314818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45980.360927314818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45980.360927314818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45980.360927314818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45980.360927314818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45980.360927314818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45980.360927314818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45980.360927314818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45980.360927314818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45980.360927314818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45980.360927314818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45980.360927314818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45980.360927314818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45980.360927314818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45980.360927314818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45980.360927314818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45980.360927314818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45980.360927314818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45980.360927314818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ref="G453:G498" ca="1" si="7">IFERROR(NOW()-F453,"")</f>
        <v>45980.360927314818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45980.360927314818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45980.360927314818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45980.360927314818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45980.360927314818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45980.360927314818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45980.360927314818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45980.360927314818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45980.360927314818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45980.360927314818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45980.360927314818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45980.360927314818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45980.360927314818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45980.360927314818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45980.360927314818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45980.360927314818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45980.360927314818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45980.360927314818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45980.360927314818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45980.360927314818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45980.360927314818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45980.360927314818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45980.360927314818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45980.360927314818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45980.360927314818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45980.360927314818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45980.360927314818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45980.360927314818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45980.360927314818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45980.360927314818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45980.360927314818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45980.360927314818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45980.360927314818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45980.360927314818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45980.360927314818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45980.360927314818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45980.360927314818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45980.360927314818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45980.360927314818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45980.360927314818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45980.360927314818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45980.360927314818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45980.360927314818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45980.360927314818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45980.360927314818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45980.360927314818</v>
      </c>
      <c r="H498" s="95"/>
      <c r="I498" s="113" t="str">
        <f>IFERROR(VLOOKUP(D498,DB!A:F,6,0),"")</f>
        <v/>
      </c>
      <c r="J498" s="113" t="str">
        <f>IFERROR(VLOOKUP(D498,DB!A:G,7,0),"")</f>
        <v/>
      </c>
      <c r="K498" s="97"/>
      <c r="L498" s="91" t="str">
        <f>IFERROR(VLOOKUP(D498,DB!A:I,9,0),"")</f>
        <v/>
      </c>
    </row>
  </sheetData>
  <dataValidations count="2">
    <dataValidation allowBlank="1" showInputMessage="1" showErrorMessage="1" sqref="E1" xr:uid="{A4F81451-56CC-4543-9497-104C4E44EE4B}"/>
    <dataValidation type="list" allowBlank="1" showInputMessage="1" showErrorMessage="1" sqref="E2:E4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F12" sqref="F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88.528867129629361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54.172050000001036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31.699816203705268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2.8461238425952615</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1.1170138888701331E-2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45980.360927083333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45980.360927083333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45980.360927083333</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45980.360927083333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45980.360927083333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45980.360927083333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45980.360927083333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45980.360927083333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45980.360927083333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45980.360927083333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45980.360927083333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45980.360927083333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45980.360927083333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45980.360927083333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45980.360927083333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45980.360927083333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45980.360927083333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45980.360927083333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45980.360927083333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45980.360927083333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45980.360927083333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45980.360927083333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45980.360927083333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45980.360927083333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45980.360927083333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45980.360927083333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45980.360927083333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45980.360927083333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45980.360927083333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45980.360927083333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45980.360927083333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45980.360927083333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45980.360927083333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45980.360927083333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45980.360927083333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45980.360927083333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45980.360927083333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45980.360927083333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45980.360927083333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45980.360927083333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45980.360927083333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45980.360927083333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45980.360927083333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45980.360927083333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45980.360927083333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45980.360927083333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45980.360927083333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45980.360927083333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45980.360927083333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45980.360927083333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45980.360927083333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45980.360927083333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45980.360927083333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45980.360927083333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45980.360927083333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45980.360927083333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45980.360927083333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45980.360927083333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45980.360927083333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45980.360927083333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45980.360927083333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45980.360927083333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45980.360927083333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45980.360927083333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45980.360927083333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45980.360927083333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45980.360927083333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45980.360927083333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45980.360927083333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45980.360927083333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45980.360927083333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45980.360927083333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45980.360927083333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45980.360927083333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45980.360927083333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45980.360927083333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45980.360927083333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45980.360927083333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45980.360927083333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45980.360927083333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45980.360927083333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45980.360927083333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45980.360927083333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45980.360927083333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45980.360927083333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45980.360927083333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45980.360927083333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45980.360927083333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45980.360927083333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45980.360927083333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45980.360927083333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45980.360927083333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45980.360927083333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45980.360927083333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45980.360927083333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45980.360927083333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45980.360927083333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45980.360927083333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45980.360927083333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45980.360927083333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45980.360927083333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45980.360927083333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45980.360927083333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45980.360927083333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45980.360927083333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45980.360927083333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45980.360927083333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45980.360927083333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45980.360927083333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45980.360927083333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45980.360927083333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45980.360927083333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45980.360927083333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45980.360927083333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45980.360927083333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45980.360927083333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45980.360927083333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45980.360927083333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45980.360927083333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45980.360927083333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45980.360927083333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45980.360927083333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45980.360927083333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45980.360927083333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45980.360927083333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45980.360927083333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45980.360927083333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45980.360927083333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45980.360927083333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45980.360927083333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45980.360927083333</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45980.360927083333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45980.360927083333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45980.360927083333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45980.360927083333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45980.360927083333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45980.360927083333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45980.360927083333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45980.360927083333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45980.360927083333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45980.360927083333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45980.360927083333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45980.360927083333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45980.360927083333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45980.360927083333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45980.360927083333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45980.360927083333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45980.360927083333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45980.360927083333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45980.360927083333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45980.360927083333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45980.360927083333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45980.360927083333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45980.360927083333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45980.360927083333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45980.360927083333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45980.360927083333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45980.360927083333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45980.360927083333</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45980.360927314818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45980.360927314818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45980.360927314818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45980.360927314818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45980.360927314818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45980.360927314818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45980.360927314818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45980.360927314818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45980.360927314818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45980.360927314818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45980.360927314818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45980.360927314818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45980.360927314818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45980.360927314818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45980.360927314818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45980.360927314818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45980.360927314818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45980.360927314818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45980.360927314818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45980.360927314818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45980.360927314818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45980.360927314818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45980.360927314818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45980.360927314818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45980.360927314818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45980.360927314818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45980.360927314818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45980.360927314818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45980.360927314818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45980.360927314818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45980.360927314818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45980.360927314818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45980.360927314818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45980.360927314818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45980.360927314818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45980.360927314818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45980.360927314818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45980.360927314818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45980.360927314818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45980.360927314818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45980.360927314818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45980.360927314818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45980.360927314818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45980.360927314818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45980.360927314818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45980.360927314818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45980.360927314818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45980.360927314818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45980.360927314818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45980.360927314818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45980.360927314818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45980.360927314818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45980.360927314818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45980.360927314818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45980.360927314818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45980.360927314818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45980.360927314818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45980.360927314818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45980.360927314818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45980.360927314818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45980.360927314818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45980.360927314818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45980.360927314818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